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<sst xmlns="http://schemas.openxmlformats.org/spreadsheetml/2006/main" count="535" uniqueCount="309">
  <si>
    <t>№</t>
  </si>
  <si>
    <t>Наименование статей</t>
  </si>
  <si>
    <t>Главный распоря-дитель средств</t>
  </si>
  <si>
    <t>Код раздела, подраздела</t>
  </si>
  <si>
    <t>Код целевой статьи</t>
  </si>
  <si>
    <t>Код вида расходов</t>
  </si>
  <si>
    <t>1.</t>
  </si>
  <si>
    <t xml:space="preserve">Местная Администрация Муниципального образования Муниципальный округ Дачное </t>
  </si>
  <si>
    <t>1.1.</t>
  </si>
  <si>
    <t>Общегосударственные вопросы</t>
  </si>
  <si>
    <t>0100</t>
  </si>
  <si>
    <t>1.1.1.</t>
  </si>
  <si>
    <t>0102</t>
  </si>
  <si>
    <t>1.1.1.1.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</si>
  <si>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</si>
  <si>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</si>
  <si>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1.1.1.1.1.</t>
  </si>
  <si>
    <t xml:space="preserve">Глава Муниципального образования Дачное -Председатель МС </t>
  </si>
  <si>
    <t>1.1.1.1.1.1.</t>
  </si>
  <si>
    <t>1.1.2.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</si>
  <si>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</si>
  <si>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</si>
  <si>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1.1.2.1.</t>
  </si>
  <si>
    <t>1.1.2.1.1.</t>
  </si>
  <si>
    <t>Центральный аппарат</t>
  </si>
  <si>
    <t>002 04 00</t>
  </si>
  <si>
    <t>1.1.2.1.1.1.</t>
  </si>
  <si>
    <t>1.1.2.1.2.</t>
  </si>
  <si>
    <t>Депутаты МС МО Дачное</t>
  </si>
  <si>
    <t>1.1.2.1.2.1.</t>
  </si>
  <si>
    <t>1.1.3.</t>
  </si>
  <si>
    <t>0104</t>
  </si>
  <si>
    <t>1.1.3.1.</t>
  </si>
  <si>
    <t>1.1.3.1.1.</t>
  </si>
  <si>
    <t>1.1.3.1.1.1.</t>
  </si>
  <si>
    <t>1.1.3.1.1.2.</t>
  </si>
  <si>
    <t>Выполнение отдельных государственных полномочий за счет субвенций из фонда компенсаций Санкт-Петербурга</t>
  </si>
  <si>
    <t>598</t>
  </si>
  <si>
    <t>1.1.3.1.2.</t>
  </si>
  <si>
    <t>Глава Местной Администрации Муниципального образования Муниципальный округ Дачное</t>
  </si>
  <si>
    <t>1.1.3.1.2.1.</t>
  </si>
  <si>
    <t>1.1.4.</t>
  </si>
  <si>
    <t>1.1.4.1.</t>
  </si>
  <si>
    <t>Резервные фонды</t>
  </si>
  <si>
    <t>Резервный фонд Местной Администрации Муниципального образования Муниципальный округ Дачное</t>
  </si>
  <si>
    <t>1.1.4.1.1.</t>
  </si>
  <si>
    <t>1.1.5.</t>
  </si>
  <si>
    <t>Другие общегосударственные вопросы</t>
  </si>
  <si>
    <t>1.1.5.1.</t>
  </si>
  <si>
    <t>Реализация государственных функций, связанных с общегосударственным управлением</t>
  </si>
  <si>
    <t>092 00 00</t>
  </si>
  <si>
    <t>1.1.5.1.1.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</si>
  <si>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Дачное</t>
  </si>
  <si>
    <t>092 02 00</t>
  </si>
  <si>
    <t>Размещение муниципального заказа</t>
  </si>
  <si>
    <t>092 03 00</t>
  </si>
  <si>
    <t>1.2.</t>
  </si>
  <si>
    <t>Национальная безопасность и правоохранительная деятельность</t>
  </si>
  <si>
    <t>0300</t>
  </si>
  <si>
    <t>1.2.1.</t>
  </si>
  <si>
    <t>0309</t>
  </si>
  <si>
    <t>1.2.1.1.</t>
  </si>
  <si>
    <t>Мероприятия по гражданской обороне</t>
  </si>
  <si>
    <t>219 00 00</t>
  </si>
  <si>
    <t>1.2.1.1.1.</t>
  </si>
  <si>
    <t>Подготовка населения и организаций к действиям в чрезвычайной ситуации в мирное и военное время</t>
  </si>
  <si>
    <t>219 01 00</t>
  </si>
  <si>
    <t>1.2.1.1.1.1.</t>
  </si>
  <si>
    <t>1.3.</t>
  </si>
  <si>
    <t>Национальная экономика</t>
  </si>
  <si>
    <t>0400</t>
  </si>
  <si>
    <t>1.3.1.</t>
  </si>
  <si>
    <t>Связь и информатика</t>
  </si>
  <si>
    <t>0410</t>
  </si>
  <si>
    <t>1.3.1.1.</t>
  </si>
  <si>
    <t>Информационные технологии и связь</t>
  </si>
  <si>
    <t>330 00 00</t>
  </si>
  <si>
    <t>1.3.1.1.1.</t>
  </si>
  <si>
    <t>Информатика</t>
  </si>
  <si>
    <t>330 82 00</t>
  </si>
  <si>
    <t>330 82 01</t>
  </si>
  <si>
    <t>1.4</t>
  </si>
  <si>
    <t>Жилищно-коммунальное хозяйство</t>
  </si>
  <si>
    <t>0500</t>
  </si>
  <si>
    <t>1.4.1.</t>
  </si>
  <si>
    <t>Благоустройство</t>
  </si>
  <si>
    <t>0503</t>
  </si>
  <si>
    <t>1.4.1.1.</t>
  </si>
  <si>
    <t>600 00 00</t>
  </si>
  <si>
    <t>1.4.1.1.1.</t>
  </si>
  <si>
    <t>Озеленение территорий МО Дачное</t>
  </si>
  <si>
    <t>600 03 00</t>
  </si>
  <si>
    <t>1.4.1.1.1.1.</t>
  </si>
  <si>
    <t>600 03 01</t>
  </si>
  <si>
    <t>1.4.1.1.1.1.1.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</si>
  <si>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</si>
  <si>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</si>
  <si>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1.4.1.1.1.2.</t>
  </si>
  <si>
    <t>600 03 02</t>
  </si>
  <si>
    <t>1.4.1.1.1.2.1.</t>
  </si>
  <si>
    <t>1.4.1.1.2.</t>
  </si>
  <si>
    <t>Благоустройство внутридворовых и придомовых территорий</t>
  </si>
  <si>
    <t>600 06 00</t>
  </si>
  <si>
    <t>1.4.1.1.2.1.</t>
  </si>
  <si>
    <t>Текущий ремонт придомовых территорий и территорий дворов, включая проезды и въезды, пешеходные дорожки</t>
  </si>
  <si>
    <t>600 06 01</t>
  </si>
  <si>
    <t>1.4.1.1.2.1.1.</t>
  </si>
  <si>
    <t>1.4.1.1.2.2.</t>
  </si>
  <si>
    <t>Содержание и ремонт ограждений газонов</t>
  </si>
  <si>
    <t>600 06 02</t>
  </si>
  <si>
    <t>1.4.1.1.2.2.1.</t>
  </si>
  <si>
    <t>1.4.1.1.2.3.</t>
  </si>
  <si>
    <t>Установка и содержание малых архитектурных форм, уличной мебели и хозяйственно-бытового оборудования</t>
  </si>
  <si>
    <t>600 06 03</t>
  </si>
  <si>
    <t>1.4.1.1.2.3.1.</t>
  </si>
  <si>
    <t>1.4.1.1.3.</t>
  </si>
  <si>
    <t>1.4.1.1.3.1.</t>
  </si>
  <si>
    <t>1.4.2.</t>
  </si>
  <si>
    <t>Другие вопросы в области жилищно-коммунального хозяйства</t>
  </si>
  <si>
    <t>0505</t>
  </si>
  <si>
    <t>1.4.2.1.</t>
  </si>
  <si>
    <t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жилищно-коммунального хозяйства</t>
  </si>
  <si>
    <t>002 99 01</t>
  </si>
  <si>
    <t>1.4.2.1.1.</t>
  </si>
  <si>
    <t>1.5.</t>
  </si>
  <si>
    <t>Образование</t>
  </si>
  <si>
    <t>0700</t>
  </si>
  <si>
    <t>1.5.1.</t>
  </si>
  <si>
    <t>Молодежная политика и оздоровление детей</t>
  </si>
  <si>
    <t>0707</t>
  </si>
  <si>
    <t>1.5.1.1.</t>
  </si>
  <si>
    <t>Организационно-воспитательная работа с молодежью</t>
  </si>
  <si>
    <t>431 00 00</t>
  </si>
  <si>
    <t>1.5.1.1.1.</t>
  </si>
  <si>
    <t>Проведение мероприятий для детей и молодежи</t>
  </si>
  <si>
    <t>431 01 00</t>
  </si>
  <si>
    <t>1.5.1.1.1.1.</t>
  </si>
  <si>
    <t>Проведение мероприятий по военно-патриотическому воспитанию молодежи на территории МО Дачное</t>
  </si>
  <si>
    <t>431 01 01</t>
  </si>
  <si>
    <t>1.5.1.1.1.1.1.</t>
  </si>
  <si>
    <t>1.6.</t>
  </si>
  <si>
    <t>0800</t>
  </si>
  <si>
    <t>1.6.1.</t>
  </si>
  <si>
    <t>Культура</t>
  </si>
  <si>
    <t>0801</t>
  </si>
  <si>
    <t>1.6.1.1.</t>
  </si>
  <si>
    <t>1.6.1.1.1.</t>
  </si>
  <si>
    <t>Организация местных и участие в организации и проведении городских праздничных и иных зрелищных мероприятий</t>
  </si>
  <si>
    <t>1.6.1.1.1.1.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</si>
  <si>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</si>
  <si>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</si>
  <si>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</si>
  <si>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Расходы на финансирование издания газеты "Наш округ Дачное"</t>
  </si>
  <si>
    <t>457 01 00</t>
  </si>
  <si>
    <t>1.7.</t>
  </si>
  <si>
    <t>1.7.1.</t>
  </si>
  <si>
    <t>Физическая культура и спорт</t>
  </si>
  <si>
    <t>1.7.1.1.</t>
  </si>
  <si>
    <t>Физкультурно-оздоровительная работа и спортивные мероприятия</t>
  </si>
  <si>
    <t>512 00 00</t>
  </si>
  <si>
    <t>1.7.1.1.1.</t>
  </si>
  <si>
    <t>Создание условий на территории МО Дачное массовой физической культуры и спорта</t>
  </si>
  <si>
    <t>512 01 00</t>
  </si>
  <si>
    <t>1.8.</t>
  </si>
  <si>
    <t>Социальная политика</t>
  </si>
  <si>
    <t>1000</t>
  </si>
  <si>
    <t>1.8.1.</t>
  </si>
  <si>
    <t>Охрана семьи и детства</t>
  </si>
  <si>
    <t>1004</t>
  </si>
  <si>
    <t>1.8.1.1.</t>
  </si>
  <si>
    <t>Иные безвозмездные и безвозвратные перечисления</t>
  </si>
  <si>
    <t>520 00 00</t>
  </si>
  <si>
    <t>1.8.1.1.1.</t>
  </si>
  <si>
    <t>Содержание ребенка в семье опекуна и приемной семье, а также оплата труда приемного родителя</t>
  </si>
  <si>
    <t>520 13 00</t>
  </si>
  <si>
    <t>1.8.1.1.1.1.</t>
  </si>
  <si>
    <t>Выплаты приемной семье на содержание подопечных детей</t>
  </si>
  <si>
    <t>520 13 11</t>
  </si>
  <si>
    <t>520 13 12</t>
  </si>
  <si>
    <t>Выплаты семьям опекунов на содержание подопечных детей</t>
  </si>
  <si>
    <t>520 13 13</t>
  </si>
  <si>
    <t>Итого расходов:</t>
  </si>
  <si>
    <t>Членские взносы в Совет муниципальных образований Санкт-Петербурга</t>
  </si>
  <si>
    <t>092 04 00</t>
  </si>
  <si>
    <t>1.4.1.1.3.1.1.</t>
  </si>
  <si>
    <t>Обеспечение проведения выборов и референдумов</t>
  </si>
  <si>
    <t>0107</t>
  </si>
  <si>
    <t>Члены избирательной комиссии муниципального образования</t>
  </si>
  <si>
    <t>002 26 00</t>
  </si>
  <si>
    <t>1.1.6.</t>
  </si>
  <si>
    <t>1.1.6.1.</t>
  </si>
  <si>
    <t>1.1.6.1.1.</t>
  </si>
  <si>
    <t>1.1.6.1.1.1.</t>
  </si>
  <si>
    <t>1.1.6.1.2.</t>
  </si>
  <si>
    <t>1.1.6.1.2.1.</t>
  </si>
  <si>
    <t>1.1.6.1.3.</t>
  </si>
  <si>
    <t>1.1.6.1.3.1.</t>
  </si>
  <si>
    <t>1.4.1.1.2.4.</t>
  </si>
  <si>
    <t>Создание зон отдыха</t>
  </si>
  <si>
    <t>600 06 04</t>
  </si>
  <si>
    <t>1.4.1.1.2.4.1.</t>
  </si>
  <si>
    <t>Целевые программы муниципальных образований</t>
  </si>
  <si>
    <t>795 00 00</t>
  </si>
  <si>
    <t>Целевая программа по охране окружающей среды на территории МО Дачное</t>
  </si>
  <si>
    <t>795 00 01</t>
  </si>
  <si>
    <t>1.5.2.</t>
  </si>
  <si>
    <t>Другие вопросы в области образовании</t>
  </si>
  <si>
    <t>0709</t>
  </si>
  <si>
    <t>1.5.2.1.</t>
  </si>
  <si>
    <t>1.5.2.1.1.</t>
  </si>
  <si>
    <t>Целевая программа по профилактике правонарушений на территории МО Дачное</t>
  </si>
  <si>
    <t>795 00 02</t>
  </si>
  <si>
    <t>1.5.2.1.1.1.</t>
  </si>
  <si>
    <t>1.5.2.1.2.</t>
  </si>
  <si>
    <t>Целевая программа по профилактике терроризма и экстремизма на территории МО Дачное</t>
  </si>
  <si>
    <t>795 00 03</t>
  </si>
  <si>
    <t>1.5.2.1.2.1.</t>
  </si>
  <si>
    <t>1.5.2.1.3.</t>
  </si>
  <si>
    <t xml:space="preserve">Целевая программа по профилактике дорожно-транспортного травматизма на территории МО Дачное </t>
  </si>
  <si>
    <t>795 00 04</t>
  </si>
  <si>
    <t>1.5.2.1.3.1.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</si>
  <si>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</si>
  <si>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</si>
  <si>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</si>
  <si>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</si>
  <si>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 xml:space="preserve">II. Расходы бюджета </t>
  </si>
  <si>
    <t>002 01 00</t>
  </si>
  <si>
    <t>002 10 00</t>
  </si>
  <si>
    <t>002 14 00</t>
  </si>
  <si>
    <t>Сопровождение и информационная поддержка официального сайта МО Дачное</t>
  </si>
  <si>
    <t>1.4.1.1.2.2.2.</t>
  </si>
  <si>
    <t>Вознаграждение, причитающееся приемному родителю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</si>
  <si>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</si>
  <si>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</si>
  <si>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</si>
  <si>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0111</t>
  </si>
  <si>
    <t>070 01 00</t>
  </si>
  <si>
    <t>0113</t>
  </si>
  <si>
    <t>1.1.6.1.4.</t>
  </si>
  <si>
    <t>1.1.6.1.4.1.</t>
  </si>
  <si>
    <t>Целевая программа по организации общественных работ и временного трудоустройства</t>
  </si>
  <si>
    <t>795 00 05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</si>
  <si>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</si>
  <si>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</si>
  <si>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Мероприятия в сфере культуры и кинематографии</t>
  </si>
  <si>
    <t>1.7.1.2.</t>
  </si>
  <si>
    <t>1.7.1.2.1.</t>
  </si>
  <si>
    <t>1.7.1.2.1.1.</t>
  </si>
  <si>
    <t>1.7.1.2.1.1.1.</t>
  </si>
  <si>
    <t>1.7.1.2.1.2.</t>
  </si>
  <si>
    <t>1.7.1.2.1.2.1.</t>
  </si>
  <si>
    <t>1.7.1.2.1.3.</t>
  </si>
  <si>
    <t>1.7.1.2.1.3.1.</t>
  </si>
  <si>
    <t>Физическая культура</t>
  </si>
  <si>
    <t>1100</t>
  </si>
  <si>
    <t>1101</t>
  </si>
  <si>
    <t>1.9.</t>
  </si>
  <si>
    <t>Средства массовой информации</t>
  </si>
  <si>
    <t>1200</t>
  </si>
  <si>
    <t>1.9.1.</t>
  </si>
  <si>
    <t>1202</t>
  </si>
  <si>
    <t>1.9.1.1.</t>
  </si>
  <si>
    <t>1.9.1.1.1.</t>
  </si>
  <si>
    <t>1.9.1.1.1.1.</t>
  </si>
  <si>
    <t>Учреждение звания "Почетный житель МО Дачное"</t>
  </si>
  <si>
    <t>092 05 00</t>
  </si>
  <si>
    <t>Общеэкономические вопросы</t>
  </si>
  <si>
    <t>0401</t>
  </si>
  <si>
    <t>1.3.2.</t>
  </si>
  <si>
    <t>1.3.2.1.</t>
  </si>
  <si>
    <t>1.3.2.1.1.</t>
  </si>
  <si>
    <t>1.3.2.1.1.1.</t>
  </si>
  <si>
    <t>1.3.2.1.1.1.1.</t>
  </si>
  <si>
    <t>Озеленение территорий зеленых насаждений внутриквартального озеленения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</si>
  <si>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</si>
  <si>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440 01 00</t>
  </si>
  <si>
    <t>Социальное обеспечение населения</t>
  </si>
  <si>
    <t>1003</t>
  </si>
  <si>
    <t>Социальная помощь</t>
  </si>
  <si>
    <t>505 00 00</t>
  </si>
  <si>
    <t>Выплата доплаты к пенсии лицам, замещавшим муниципальные должности, должности муниципальной службы в МО Дачное</t>
  </si>
  <si>
    <t>505 01 00</t>
  </si>
  <si>
    <t>1.7.1.1.1.1.</t>
  </si>
  <si>
    <t>120</t>
  </si>
  <si>
    <t>240</t>
  </si>
  <si>
    <t>850</t>
  </si>
  <si>
    <t>870</t>
  </si>
  <si>
    <t>Резервные средства</t>
  </si>
  <si>
    <t>630</t>
  </si>
  <si>
    <t xml:space="preserve">Субсидии некоммерческим организациям (за исключением  муниципальных учреждений)  </t>
  </si>
  <si>
    <t>110</t>
  </si>
  <si>
    <t>310</t>
  </si>
  <si>
    <t>Иные закупки товаров, работ, услуг для муниципальных нужд</t>
  </si>
  <si>
    <t>Публичные нормативные социальные выплаты гражданам</t>
  </si>
  <si>
    <t>Уплата налогов, сборов и иных платежей</t>
  </si>
  <si>
    <t>Расходы на выплаты персоналу казенных учреждений</t>
  </si>
  <si>
    <t>Субсидии некоммерческим организациям (за исключением муниципальных учреждений)</t>
  </si>
  <si>
    <t>Расходы на выплаты персоналу органов местного самоуправления</t>
  </si>
  <si>
    <t>1.1.2.1.1.2.</t>
  </si>
  <si>
    <t>1.1.2.1.1.3.</t>
  </si>
  <si>
    <t>1.1.3.1.1.3.</t>
  </si>
  <si>
    <t>1.1.3.1.1.4.</t>
  </si>
  <si>
    <t>1.1.4.1.2.</t>
  </si>
  <si>
    <t>1.4.2.1.2.</t>
  </si>
  <si>
    <t>1.4.2.1.3.</t>
  </si>
  <si>
    <t>600 06 05</t>
  </si>
  <si>
    <t>Выполнение оформления к праздничным мероприятиям на территории МО Дачное</t>
  </si>
  <si>
    <t>1.4.1.1.2.5.</t>
  </si>
  <si>
    <t>1.4.1.1.2.5.1.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</si>
</sst>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sz val="11"/>
      <name val="Arial Cyr"/>
      <family val="0"/>
    </font>
    <font>
      <b/>
      <u val="single"/>
      <sz val="11"/>
      <name val="Arial Cyr"/>
      <family val="2"/>
    </font>
    <font>
      <i/>
      <u val="single"/>
      <sz val="10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0"/>
    </font>
    <font>
      <b/>
      <i/>
      <u val="single"/>
      <sz val="11"/>
      <name val="Arial Cyr"/>
      <family val="2"/>
    </font>
    <font>
      <b/>
      <i/>
      <sz val="10"/>
      <name val="Arial Cyr"/>
      <family val="2"/>
    </font>
    <font>
      <u val="single"/>
      <sz val="11"/>
      <name val="Arial Cyr"/>
      <family val="2"/>
    </font>
    <font>
      <b/>
      <i/>
      <u val="single"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i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64" fontId="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top" wrapText="1"/>
    </xf>
    <xf numFmtId="0" fontId="10" fillId="24" borderId="12" xfId="0" applyFont="1" applyFill="1" applyBorder="1" applyAlignment="1">
      <alignment vertical="top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0" fillId="0" borderId="15" xfId="0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 topLeftCell="A1">
      <selection activeCell="F137" sqref="F137"/>
    </sheetView>
  </sheetViews>
  <sheetFormatPr defaultColWidth="9.00390625" defaultRowHeight="12.75"/>
  <cols>
    <col min="1" max="1" width="12.125" style="0" customWidth="1"/>
    <col min="2" max="2" width="28.625" style="0" customWidth="1"/>
    <col min="3" max="3" width="9.00390625" style="0" customWidth="1"/>
    <col min="4" max="4" width="12.75390625" style="0" customWidth="1"/>
    <col min="5" max="5" width="10.375" style="0" customWidth="1"/>
    <col min="6" max="6" width="11.125" style="0" customWidth="1"/>
    <col min="7" max="7" width="18.125" style="0" customWidth="1"/>
    <col min="8" max="8" width="10.00390625" style="0" customWidth="1"/>
    <col min="9" max="9" width="14.625" style="0" customWidth="1"/>
    <col min="10" max="10" width="6.25390625" style="0" customWidth="1"/>
    <col min="11" max="11" width="6.00390625" style="0" customWidth="1"/>
    <col min="12" max="12" width="6.625" style="0" customWidth="1"/>
  </cols>
  <sheetData>
    <row r="1" spans="1:9" s="1" customFormat="1" ht="19.5" customHeight="1">
      <c r="A1" s="131" t="s">
        <v>225</v>
      </c>
      <c r="B1" s="132"/>
      <c r="C1" s="132"/>
      <c r="D1" s="132"/>
      <c r="E1" s="132"/>
      <c r="F1" s="132"/>
      <c r="G1" s="132"/>
      <c r="H1" s="133"/>
      <c r="I1" s="133"/>
    </row>
    <row r="2" spans="1:9" s="1" customFormat="1" ht="19.5" customHeight="1">
      <c r="A2" s="131"/>
      <c r="B2" s="133"/>
      <c r="C2" s="133"/>
      <c r="D2" s="133"/>
      <c r="E2" s="133"/>
      <c r="F2" s="133"/>
      <c r="G2" s="133"/>
      <c r="H2" s="133"/>
      <c r="I2" s="133"/>
    </row>
    <row r="3" spans="1:8" s="1" customFormat="1" ht="18">
      <c r="A3" s="3"/>
      <c r="B3" s="4"/>
      <c r="C3" s="4"/>
      <c r="D3" s="4"/>
      <c r="E3" s="4"/>
      <c r="F3" s="4"/>
      <c r="G3" s="4"/>
      <c r="H3" s="5"/>
    </row>
    <row r="4" spans="1:9" s="1" customFormat="1" ht="34.5" customHeight="1">
      <c r="A4" s="135" t="s">
        <v>0</v>
      </c>
      <c r="B4" s="127" t="s">
        <v>1</v>
      </c>
      <c r="C4" s="127" t="s">
        <v>2</v>
      </c>
      <c r="D4" s="124" t="s">
        <v>221</v>
      </c>
      <c r="E4" s="125"/>
      <c r="F4" s="126"/>
      <c r="G4" s="127" t="s">
        <v>222</v>
      </c>
      <c r="H4" s="129" t="s">
        <v>223</v>
      </c>
      <c r="I4" s="136" t="s">
        <v>224</v>
      </c>
    </row>
    <row r="5" spans="1:9" s="1" customFormat="1" ht="47.25" customHeight="1">
      <c r="A5" s="134"/>
      <c r="B5" s="134"/>
      <c r="C5" s="134"/>
      <c r="D5" s="96" t="s">
        <v>3</v>
      </c>
      <c r="E5" s="96" t="s">
        <v>4</v>
      </c>
      <c r="F5" s="96" t="s">
        <v>5</v>
      </c>
      <c r="G5" s="128"/>
      <c r="H5" s="130"/>
      <c r="I5" s="128"/>
    </row>
    <row r="6" spans="1:9" s="1" customFormat="1" ht="89.25" customHeight="1">
      <c r="A6" s="7" t="s">
        <v>6</v>
      </c>
      <c r="B6" s="8" t="s">
        <v>7</v>
      </c>
      <c r="C6" s="8">
        <v>927</v>
      </c>
      <c r="D6" s="9"/>
      <c r="E6" s="9"/>
      <c r="F6" s="9"/>
      <c r="G6" s="10">
        <f>G133</f>
        <v>104189.2</v>
      </c>
      <c r="H6" s="10">
        <f>H133</f>
        <v>102036.69999999998</v>
      </c>
      <c r="I6" s="10">
        <f>H6-G6</f>
        <v>-2152.5000000000146</v>
      </c>
    </row>
    <row r="7" spans="1:9" s="1" customFormat="1" ht="30">
      <c r="A7" s="6" t="s">
        <v>8</v>
      </c>
      <c r="B7" s="11" t="s">
        <v>9</v>
      </c>
      <c r="C7" s="11"/>
      <c r="D7" s="12" t="s">
        <v>10</v>
      </c>
      <c r="E7" s="13"/>
      <c r="F7" s="13"/>
      <c r="G7" s="14">
        <f>G8+G12+G20+G36+G29+G33</f>
        <v>15237.8</v>
      </c>
      <c r="H7" s="14">
        <f>H8+H12+H20+H36+H29+H33</f>
        <v>14343.599999999999</v>
      </c>
      <c r="I7" s="10">
        <f aca="true" t="shared" si="0" ref="I7:I80">H7-G7</f>
        <v>-894.2000000000007</v>
      </c>
    </row>
    <row r="8" spans="1:9" s="1" customFormat="1" ht="71.25" customHeight="1">
      <c r="A8" s="15" t="s">
        <v>11</v>
      </c>
      <c r="B8" s="16" t="s">
        <v>232</v>
      </c>
      <c r="C8" s="16"/>
      <c r="D8" s="15" t="s">
        <v>12</v>
      </c>
      <c r="E8" s="17"/>
      <c r="F8" s="17"/>
      <c r="G8" s="18">
        <f aca="true" t="shared" si="1" ref="G8:H10">G9</f>
        <v>903.8</v>
      </c>
      <c r="H8" s="18">
        <f t="shared" si="1"/>
        <v>902.7</v>
      </c>
      <c r="I8" s="10">
        <f t="shared" si="0"/>
        <v>-1.099999999999909</v>
      </c>
    </row>
    <row r="9" spans="1:9" s="1" customFormat="1" ht="69.75" customHeight="1">
      <c r="A9" s="19" t="s">
        <v>13</v>
      </c>
      <c r="B9" s="20" t="s">
        <v>14</v>
      </c>
      <c r="C9" s="20"/>
      <c r="D9" s="19" t="s">
        <v>12</v>
      </c>
      <c r="E9" s="21" t="s">
        <v>15</v>
      </c>
      <c r="F9" s="21"/>
      <c r="G9" s="22">
        <f t="shared" si="1"/>
        <v>903.8</v>
      </c>
      <c r="H9" s="22">
        <f t="shared" si="1"/>
        <v>902.7</v>
      </c>
      <c r="I9" s="10">
        <f t="shared" si="0"/>
        <v>-1.099999999999909</v>
      </c>
    </row>
    <row r="10" spans="1:9" s="1" customFormat="1" ht="38.25">
      <c r="A10" s="23" t="s">
        <v>16</v>
      </c>
      <c r="B10" s="35" t="s">
        <v>17</v>
      </c>
      <c r="C10" s="24"/>
      <c r="D10" s="25" t="s">
        <v>12</v>
      </c>
      <c r="E10" s="25" t="s">
        <v>226</v>
      </c>
      <c r="F10" s="26"/>
      <c r="G10" s="27">
        <f t="shared" si="1"/>
        <v>903.8</v>
      </c>
      <c r="H10" s="27">
        <f t="shared" si="1"/>
        <v>902.7</v>
      </c>
      <c r="I10" s="10">
        <f t="shared" si="0"/>
        <v>-1.099999999999909</v>
      </c>
    </row>
    <row r="11" spans="1:9" s="1" customFormat="1" ht="38.25">
      <c r="A11" s="28" t="s">
        <v>18</v>
      </c>
      <c r="B11" s="24" t="s">
        <v>297</v>
      </c>
      <c r="C11" s="24"/>
      <c r="D11" s="29" t="s">
        <v>12</v>
      </c>
      <c r="E11" s="29" t="s">
        <v>226</v>
      </c>
      <c r="F11" s="29" t="s">
        <v>283</v>
      </c>
      <c r="G11" s="30">
        <v>903.8</v>
      </c>
      <c r="H11" s="30">
        <v>902.7</v>
      </c>
      <c r="I11" s="10">
        <f t="shared" si="0"/>
        <v>-1.099999999999909</v>
      </c>
    </row>
    <row r="12" spans="1:9" s="1" customFormat="1" ht="92.25" customHeight="1">
      <c r="A12" s="31" t="s">
        <v>19</v>
      </c>
      <c r="B12" s="32" t="s">
        <v>20</v>
      </c>
      <c r="C12" s="32"/>
      <c r="D12" s="15" t="s">
        <v>21</v>
      </c>
      <c r="E12" s="15"/>
      <c r="F12" s="15"/>
      <c r="G12" s="18">
        <f>G13</f>
        <v>3168</v>
      </c>
      <c r="H12" s="18">
        <f>H13</f>
        <v>2931.1</v>
      </c>
      <c r="I12" s="10">
        <f t="shared" si="0"/>
        <v>-236.9000000000001</v>
      </c>
    </row>
    <row r="13" spans="1:9" s="1" customFormat="1" ht="51" customHeight="1">
      <c r="A13" s="34" t="s">
        <v>22</v>
      </c>
      <c r="B13" s="20" t="s">
        <v>234</v>
      </c>
      <c r="C13" s="33"/>
      <c r="D13" s="19" t="s">
        <v>21</v>
      </c>
      <c r="E13" s="19" t="s">
        <v>15</v>
      </c>
      <c r="F13" s="19"/>
      <c r="G13" s="22">
        <f>G14+G18</f>
        <v>3168</v>
      </c>
      <c r="H13" s="22">
        <f>H14+H18</f>
        <v>2931.1</v>
      </c>
      <c r="I13" s="10">
        <f t="shared" si="0"/>
        <v>-236.9000000000001</v>
      </c>
    </row>
    <row r="14" spans="1:9" s="1" customFormat="1" ht="15">
      <c r="A14" s="49" t="s">
        <v>23</v>
      </c>
      <c r="B14" s="33" t="s">
        <v>24</v>
      </c>
      <c r="C14" s="33"/>
      <c r="D14" s="25" t="s">
        <v>21</v>
      </c>
      <c r="E14" s="25" t="s">
        <v>25</v>
      </c>
      <c r="F14" s="25"/>
      <c r="G14" s="27">
        <f>G15+G16+G17</f>
        <v>2174.2</v>
      </c>
      <c r="H14" s="27">
        <f>H15+H16+H17</f>
        <v>1995.8</v>
      </c>
      <c r="I14" s="10">
        <f t="shared" si="0"/>
        <v>-178.39999999999986</v>
      </c>
    </row>
    <row r="15" spans="1:9" s="1" customFormat="1" ht="38.25">
      <c r="A15" s="28" t="s">
        <v>26</v>
      </c>
      <c r="B15" s="24" t="s">
        <v>297</v>
      </c>
      <c r="C15" s="24"/>
      <c r="D15" s="29" t="s">
        <v>21</v>
      </c>
      <c r="E15" s="29" t="s">
        <v>25</v>
      </c>
      <c r="F15" s="29" t="s">
        <v>283</v>
      </c>
      <c r="G15" s="30">
        <v>915.3</v>
      </c>
      <c r="H15" s="30">
        <v>911.3</v>
      </c>
      <c r="I15" s="10">
        <f>H15-G15</f>
        <v>-4</v>
      </c>
    </row>
    <row r="16" spans="1:9" s="1" customFormat="1" ht="27.75" customHeight="1">
      <c r="A16" s="28" t="s">
        <v>298</v>
      </c>
      <c r="B16" s="24" t="s">
        <v>292</v>
      </c>
      <c r="C16" s="24"/>
      <c r="D16" s="29" t="s">
        <v>21</v>
      </c>
      <c r="E16" s="29" t="s">
        <v>25</v>
      </c>
      <c r="F16" s="29" t="s">
        <v>284</v>
      </c>
      <c r="G16" s="30">
        <v>1226.4</v>
      </c>
      <c r="H16" s="30">
        <v>1057.3</v>
      </c>
      <c r="I16" s="10">
        <f t="shared" si="0"/>
        <v>-169.10000000000014</v>
      </c>
    </row>
    <row r="17" spans="1:9" s="1" customFormat="1" ht="25.5">
      <c r="A17" s="28" t="s">
        <v>299</v>
      </c>
      <c r="B17" s="46" t="s">
        <v>294</v>
      </c>
      <c r="C17" s="24"/>
      <c r="D17" s="29" t="s">
        <v>21</v>
      </c>
      <c r="E17" s="29" t="s">
        <v>25</v>
      </c>
      <c r="F17" s="29" t="s">
        <v>285</v>
      </c>
      <c r="G17" s="30">
        <v>32.5</v>
      </c>
      <c r="H17" s="30">
        <v>27.2</v>
      </c>
      <c r="I17" s="10">
        <f t="shared" si="0"/>
        <v>-5.300000000000001</v>
      </c>
    </row>
    <row r="18" spans="1:9" s="1" customFormat="1" ht="15">
      <c r="A18" s="49" t="s">
        <v>27</v>
      </c>
      <c r="B18" s="35" t="s">
        <v>28</v>
      </c>
      <c r="C18" s="35"/>
      <c r="D18" s="36" t="s">
        <v>21</v>
      </c>
      <c r="E18" s="36" t="s">
        <v>227</v>
      </c>
      <c r="F18" s="36"/>
      <c r="G18" s="37">
        <f>G19</f>
        <v>993.8</v>
      </c>
      <c r="H18" s="37">
        <f>H19</f>
        <v>935.3</v>
      </c>
      <c r="I18" s="10">
        <f t="shared" si="0"/>
        <v>-58.5</v>
      </c>
    </row>
    <row r="19" spans="1:9" s="1" customFormat="1" ht="38.25">
      <c r="A19" s="34" t="s">
        <v>29</v>
      </c>
      <c r="B19" s="24" t="s">
        <v>297</v>
      </c>
      <c r="C19" s="38"/>
      <c r="D19" s="19" t="s">
        <v>21</v>
      </c>
      <c r="E19" s="19" t="s">
        <v>227</v>
      </c>
      <c r="F19" s="113" t="s">
        <v>283</v>
      </c>
      <c r="G19" s="30">
        <v>993.8</v>
      </c>
      <c r="H19" s="30">
        <v>935.3</v>
      </c>
      <c r="I19" s="10">
        <f t="shared" si="0"/>
        <v>-58.5</v>
      </c>
    </row>
    <row r="20" spans="1:9" s="1" customFormat="1" ht="102">
      <c r="A20" s="31" t="s">
        <v>30</v>
      </c>
      <c r="B20" s="32" t="s">
        <v>233</v>
      </c>
      <c r="C20" s="32"/>
      <c r="D20" s="15" t="s">
        <v>31</v>
      </c>
      <c r="E20" s="15"/>
      <c r="F20" s="15"/>
      <c r="G20" s="18">
        <f>G21</f>
        <v>9440.5</v>
      </c>
      <c r="H20" s="18">
        <f>H21</f>
        <v>9089.3</v>
      </c>
      <c r="I20" s="10">
        <f t="shared" si="0"/>
        <v>-351.2000000000007</v>
      </c>
    </row>
    <row r="21" spans="1:9" s="1" customFormat="1" ht="56.25" customHeight="1">
      <c r="A21" s="34" t="s">
        <v>32</v>
      </c>
      <c r="B21" s="20" t="s">
        <v>234</v>
      </c>
      <c r="C21" s="20"/>
      <c r="D21" s="19" t="s">
        <v>31</v>
      </c>
      <c r="E21" s="19" t="s">
        <v>15</v>
      </c>
      <c r="F21" s="19"/>
      <c r="G21" s="22">
        <f>G22+G27</f>
        <v>9440.5</v>
      </c>
      <c r="H21" s="22">
        <f>H22+H27</f>
        <v>9089.3</v>
      </c>
      <c r="I21" s="10">
        <f t="shared" si="0"/>
        <v>-351.2000000000007</v>
      </c>
    </row>
    <row r="22" spans="1:9" s="1" customFormat="1" ht="15">
      <c r="A22" s="49" t="s">
        <v>33</v>
      </c>
      <c r="B22" s="33" t="s">
        <v>24</v>
      </c>
      <c r="C22" s="33"/>
      <c r="D22" s="36" t="s">
        <v>31</v>
      </c>
      <c r="E22" s="36" t="s">
        <v>25</v>
      </c>
      <c r="F22" s="36"/>
      <c r="G22" s="37">
        <f>G23+G26+G24+G25</f>
        <v>8536.7</v>
      </c>
      <c r="H22" s="37">
        <f>H23+H26+H24+H25</f>
        <v>8186.8</v>
      </c>
      <c r="I22" s="10">
        <f t="shared" si="0"/>
        <v>-349.90000000000055</v>
      </c>
    </row>
    <row r="23" spans="1:9" s="1" customFormat="1" ht="38.25">
      <c r="A23" s="39" t="s">
        <v>34</v>
      </c>
      <c r="B23" s="24" t="s">
        <v>297</v>
      </c>
      <c r="C23" s="24"/>
      <c r="D23" s="113" t="s">
        <v>31</v>
      </c>
      <c r="E23" s="29" t="s">
        <v>25</v>
      </c>
      <c r="F23" s="29" t="s">
        <v>283</v>
      </c>
      <c r="G23" s="30">
        <v>7426.7</v>
      </c>
      <c r="H23" s="30">
        <v>7355.6</v>
      </c>
      <c r="I23" s="10">
        <f>H23-G23</f>
        <v>-71.09999999999945</v>
      </c>
    </row>
    <row r="24" spans="1:9" s="1" customFormat="1" ht="29.25" customHeight="1">
      <c r="A24" s="39" t="s">
        <v>35</v>
      </c>
      <c r="B24" s="24" t="s">
        <v>292</v>
      </c>
      <c r="C24" s="24"/>
      <c r="D24" s="19" t="s">
        <v>31</v>
      </c>
      <c r="E24" s="29" t="s">
        <v>25</v>
      </c>
      <c r="F24" s="29" t="s">
        <v>284</v>
      </c>
      <c r="G24" s="30">
        <v>923.5</v>
      </c>
      <c r="H24" s="30">
        <v>764.9</v>
      </c>
      <c r="I24" s="10">
        <f t="shared" si="0"/>
        <v>-158.60000000000002</v>
      </c>
    </row>
    <row r="25" spans="1:9" s="1" customFormat="1" ht="25.5">
      <c r="A25" s="39" t="s">
        <v>300</v>
      </c>
      <c r="B25" s="46" t="s">
        <v>294</v>
      </c>
      <c r="C25" s="24"/>
      <c r="D25" s="19" t="s">
        <v>31</v>
      </c>
      <c r="E25" s="29" t="s">
        <v>25</v>
      </c>
      <c r="F25" s="29" t="s">
        <v>285</v>
      </c>
      <c r="G25" s="30">
        <v>119.5</v>
      </c>
      <c r="H25" s="30">
        <v>52.1</v>
      </c>
      <c r="I25" s="10">
        <f t="shared" si="0"/>
        <v>-67.4</v>
      </c>
    </row>
    <row r="26" spans="1:9" s="1" customFormat="1" ht="51">
      <c r="A26" s="39" t="s">
        <v>301</v>
      </c>
      <c r="B26" s="40" t="s">
        <v>36</v>
      </c>
      <c r="C26" s="24"/>
      <c r="D26" s="19" t="s">
        <v>31</v>
      </c>
      <c r="E26" s="29" t="s">
        <v>25</v>
      </c>
      <c r="F26" s="29" t="s">
        <v>37</v>
      </c>
      <c r="G26" s="30">
        <v>67</v>
      </c>
      <c r="H26" s="30">
        <v>14.2</v>
      </c>
      <c r="I26" s="10">
        <f t="shared" si="0"/>
        <v>-52.8</v>
      </c>
    </row>
    <row r="27" spans="1:9" s="1" customFormat="1" ht="54.75" customHeight="1">
      <c r="A27" s="49" t="s">
        <v>38</v>
      </c>
      <c r="B27" s="35" t="s">
        <v>39</v>
      </c>
      <c r="C27" s="35"/>
      <c r="D27" s="36" t="s">
        <v>31</v>
      </c>
      <c r="E27" s="36" t="s">
        <v>228</v>
      </c>
      <c r="F27" s="36"/>
      <c r="G27" s="37">
        <f>G28</f>
        <v>903.8</v>
      </c>
      <c r="H27" s="37">
        <f>H28</f>
        <v>902.5</v>
      </c>
      <c r="I27" s="10">
        <f t="shared" si="0"/>
        <v>-1.2999999999999545</v>
      </c>
    </row>
    <row r="28" spans="1:9" s="1" customFormat="1" ht="41.25" customHeight="1">
      <c r="A28" s="34" t="s">
        <v>40</v>
      </c>
      <c r="B28" s="24" t="s">
        <v>297</v>
      </c>
      <c r="C28" s="41"/>
      <c r="D28" s="19" t="s">
        <v>31</v>
      </c>
      <c r="E28" s="42" t="s">
        <v>228</v>
      </c>
      <c r="F28" s="121" t="s">
        <v>283</v>
      </c>
      <c r="G28" s="43">
        <v>903.8</v>
      </c>
      <c r="H28" s="43">
        <v>902.5</v>
      </c>
      <c r="I28" s="10">
        <f t="shared" si="0"/>
        <v>-1.2999999999999545</v>
      </c>
    </row>
    <row r="29" spans="1:9" ht="25.5">
      <c r="A29" s="67" t="s">
        <v>41</v>
      </c>
      <c r="B29" s="68" t="s">
        <v>185</v>
      </c>
      <c r="C29" s="97"/>
      <c r="D29" s="44" t="s">
        <v>186</v>
      </c>
      <c r="E29" s="98"/>
      <c r="F29" s="98"/>
      <c r="G29" s="100">
        <f>G30</f>
        <v>580.5</v>
      </c>
      <c r="H29" s="100">
        <f>H30</f>
        <v>579.7</v>
      </c>
      <c r="I29" s="10">
        <f t="shared" si="0"/>
        <v>-0.7999999999999545</v>
      </c>
    </row>
    <row r="30" spans="1:9" ht="38.25">
      <c r="A30" s="49" t="s">
        <v>42</v>
      </c>
      <c r="B30" s="70" t="s">
        <v>187</v>
      </c>
      <c r="C30" s="50"/>
      <c r="D30" s="36" t="s">
        <v>186</v>
      </c>
      <c r="E30" s="99" t="s">
        <v>188</v>
      </c>
      <c r="F30" s="99"/>
      <c r="G30" s="101">
        <f>G31+G32</f>
        <v>580.5</v>
      </c>
      <c r="H30" s="101">
        <f>H31+H32</f>
        <v>579.7</v>
      </c>
      <c r="I30" s="10">
        <f t="shared" si="0"/>
        <v>-0.7999999999999545</v>
      </c>
    </row>
    <row r="31" spans="1:9" ht="38.25">
      <c r="A31" s="39" t="s">
        <v>45</v>
      </c>
      <c r="B31" s="24" t="s">
        <v>297</v>
      </c>
      <c r="C31" s="51"/>
      <c r="D31" s="113" t="s">
        <v>186</v>
      </c>
      <c r="E31" s="121" t="s">
        <v>188</v>
      </c>
      <c r="F31" s="121" t="s">
        <v>283</v>
      </c>
      <c r="G31" s="43">
        <v>579.9</v>
      </c>
      <c r="H31" s="43">
        <v>579.2</v>
      </c>
      <c r="I31" s="10">
        <f>H31-G31</f>
        <v>-0.6999999999999318</v>
      </c>
    </row>
    <row r="32" spans="1:9" ht="27.75" customHeight="1">
      <c r="A32" s="39" t="s">
        <v>302</v>
      </c>
      <c r="B32" s="24" t="s">
        <v>292</v>
      </c>
      <c r="C32" s="51"/>
      <c r="D32" s="19" t="s">
        <v>186</v>
      </c>
      <c r="E32" s="42" t="s">
        <v>188</v>
      </c>
      <c r="F32" s="121" t="s">
        <v>284</v>
      </c>
      <c r="G32" s="43">
        <v>0.6</v>
      </c>
      <c r="H32" s="43">
        <v>0.5</v>
      </c>
      <c r="I32" s="10">
        <f t="shared" si="0"/>
        <v>-0.09999999999999998</v>
      </c>
    </row>
    <row r="33" spans="1:9" ht="15">
      <c r="A33" s="67" t="s">
        <v>46</v>
      </c>
      <c r="B33" s="68" t="s">
        <v>43</v>
      </c>
      <c r="C33" s="97"/>
      <c r="D33" s="44" t="s">
        <v>235</v>
      </c>
      <c r="E33" s="98"/>
      <c r="F33" s="98"/>
      <c r="G33" s="100">
        <f>G34</f>
        <v>100</v>
      </c>
      <c r="H33" s="100">
        <f>H34</f>
        <v>0</v>
      </c>
      <c r="I33" s="10">
        <f t="shared" si="0"/>
        <v>-100</v>
      </c>
    </row>
    <row r="34" spans="1:9" ht="51">
      <c r="A34" s="49" t="s">
        <v>48</v>
      </c>
      <c r="B34" s="70" t="s">
        <v>44</v>
      </c>
      <c r="C34" s="50"/>
      <c r="D34" s="36" t="s">
        <v>235</v>
      </c>
      <c r="E34" s="99" t="s">
        <v>236</v>
      </c>
      <c r="F34" s="99"/>
      <c r="G34" s="101">
        <f>G35</f>
        <v>100</v>
      </c>
      <c r="H34" s="101">
        <f>H35</f>
        <v>0</v>
      </c>
      <c r="I34" s="10">
        <f t="shared" si="0"/>
        <v>-100</v>
      </c>
    </row>
    <row r="35" spans="1:9" ht="15">
      <c r="A35" s="34" t="s">
        <v>51</v>
      </c>
      <c r="B35" s="46" t="s">
        <v>287</v>
      </c>
      <c r="C35" s="51"/>
      <c r="D35" s="19" t="s">
        <v>235</v>
      </c>
      <c r="E35" s="42" t="s">
        <v>236</v>
      </c>
      <c r="F35" s="121" t="s">
        <v>286</v>
      </c>
      <c r="G35" s="43">
        <v>100</v>
      </c>
      <c r="H35" s="43">
        <v>0</v>
      </c>
      <c r="I35" s="10">
        <f t="shared" si="0"/>
        <v>-100</v>
      </c>
    </row>
    <row r="36" spans="1:9" ht="38.25">
      <c r="A36" s="31" t="s">
        <v>189</v>
      </c>
      <c r="B36" s="47" t="s">
        <v>47</v>
      </c>
      <c r="C36" s="47"/>
      <c r="D36" s="44" t="s">
        <v>237</v>
      </c>
      <c r="E36" s="48"/>
      <c r="F36" s="48"/>
      <c r="G36" s="18">
        <f>G37</f>
        <v>1045</v>
      </c>
      <c r="H36" s="18">
        <f>H37</f>
        <v>840.8</v>
      </c>
      <c r="I36" s="10">
        <f t="shared" si="0"/>
        <v>-204.20000000000005</v>
      </c>
    </row>
    <row r="37" spans="1:9" ht="52.5" customHeight="1">
      <c r="A37" s="34" t="s">
        <v>190</v>
      </c>
      <c r="B37" s="40" t="s">
        <v>49</v>
      </c>
      <c r="C37" s="40"/>
      <c r="D37" s="19" t="s">
        <v>237</v>
      </c>
      <c r="E37" s="19" t="s">
        <v>50</v>
      </c>
      <c r="F37" s="19"/>
      <c r="G37" s="22">
        <f>G38+G40+G42+G44</f>
        <v>1045</v>
      </c>
      <c r="H37" s="22">
        <f>H38+H40+H42+H44</f>
        <v>840.8</v>
      </c>
      <c r="I37" s="10">
        <f t="shared" si="0"/>
        <v>-204.20000000000005</v>
      </c>
    </row>
    <row r="38" spans="1:9" ht="117.75" customHeight="1">
      <c r="A38" s="49" t="s">
        <v>191</v>
      </c>
      <c r="B38" s="50" t="s">
        <v>52</v>
      </c>
      <c r="C38" s="50"/>
      <c r="D38" s="36" t="s">
        <v>237</v>
      </c>
      <c r="E38" s="36" t="s">
        <v>53</v>
      </c>
      <c r="F38" s="36"/>
      <c r="G38" s="37">
        <f>G39</f>
        <v>400</v>
      </c>
      <c r="H38" s="37">
        <f>H39</f>
        <v>400</v>
      </c>
      <c r="I38" s="10">
        <f t="shared" si="0"/>
        <v>0</v>
      </c>
    </row>
    <row r="39" spans="1:9" ht="39.75" customHeight="1">
      <c r="A39" s="52" t="s">
        <v>192</v>
      </c>
      <c r="B39" s="53" t="s">
        <v>289</v>
      </c>
      <c r="C39" s="53"/>
      <c r="D39" s="19" t="s">
        <v>237</v>
      </c>
      <c r="E39" s="54" t="s">
        <v>53</v>
      </c>
      <c r="F39" s="54" t="s">
        <v>288</v>
      </c>
      <c r="G39" s="55">
        <v>400</v>
      </c>
      <c r="H39" s="55">
        <v>400</v>
      </c>
      <c r="I39" s="10">
        <f t="shared" si="0"/>
        <v>0</v>
      </c>
    </row>
    <row r="40" spans="1:9" ht="25.5">
      <c r="A40" s="56" t="s">
        <v>193</v>
      </c>
      <c r="B40" s="57" t="s">
        <v>54</v>
      </c>
      <c r="C40" s="57"/>
      <c r="D40" s="36" t="s">
        <v>237</v>
      </c>
      <c r="E40" s="58" t="s">
        <v>55</v>
      </c>
      <c r="F40" s="58"/>
      <c r="G40" s="59">
        <f>G41</f>
        <v>495</v>
      </c>
      <c r="H40" s="59">
        <f>H41</f>
        <v>364</v>
      </c>
      <c r="I40" s="10">
        <f t="shared" si="0"/>
        <v>-131</v>
      </c>
    </row>
    <row r="41" spans="1:9" ht="27" customHeight="1">
      <c r="A41" s="28" t="s">
        <v>194</v>
      </c>
      <c r="B41" s="24" t="s">
        <v>292</v>
      </c>
      <c r="C41" s="46"/>
      <c r="D41" s="19" t="s">
        <v>237</v>
      </c>
      <c r="E41" s="29" t="s">
        <v>55</v>
      </c>
      <c r="F41" s="29" t="s">
        <v>284</v>
      </c>
      <c r="G41" s="30">
        <v>495</v>
      </c>
      <c r="H41" s="30">
        <v>364</v>
      </c>
      <c r="I41" s="10">
        <f t="shared" si="0"/>
        <v>-131</v>
      </c>
    </row>
    <row r="42" spans="1:9" ht="38.25">
      <c r="A42" s="49" t="s">
        <v>195</v>
      </c>
      <c r="B42" s="70" t="s">
        <v>182</v>
      </c>
      <c r="C42" s="70"/>
      <c r="D42" s="36" t="s">
        <v>237</v>
      </c>
      <c r="E42" s="36" t="s">
        <v>183</v>
      </c>
      <c r="F42" s="36"/>
      <c r="G42" s="37">
        <f>G43</f>
        <v>60</v>
      </c>
      <c r="H42" s="37">
        <f>H43</f>
        <v>60</v>
      </c>
      <c r="I42" s="10">
        <f t="shared" si="0"/>
        <v>0</v>
      </c>
    </row>
    <row r="43" spans="1:9" ht="25.5">
      <c r="A43" s="28" t="s">
        <v>196</v>
      </c>
      <c r="B43" s="46" t="s">
        <v>294</v>
      </c>
      <c r="C43" s="46"/>
      <c r="D43" s="19" t="s">
        <v>237</v>
      </c>
      <c r="E43" s="29" t="s">
        <v>183</v>
      </c>
      <c r="F43" s="29" t="s">
        <v>285</v>
      </c>
      <c r="G43" s="30">
        <v>60</v>
      </c>
      <c r="H43" s="30">
        <v>60</v>
      </c>
      <c r="I43" s="10">
        <f>H43-G43</f>
        <v>0</v>
      </c>
    </row>
    <row r="44" spans="1:9" ht="26.25" customHeight="1">
      <c r="A44" s="49" t="s">
        <v>238</v>
      </c>
      <c r="B44" s="70" t="s">
        <v>264</v>
      </c>
      <c r="C44" s="70"/>
      <c r="D44" s="36" t="s">
        <v>237</v>
      </c>
      <c r="E44" s="36" t="s">
        <v>265</v>
      </c>
      <c r="F44" s="36"/>
      <c r="G44" s="37">
        <f>G45</f>
        <v>90</v>
      </c>
      <c r="H44" s="37">
        <f>H45</f>
        <v>16.8</v>
      </c>
      <c r="I44" s="102">
        <f t="shared" si="0"/>
        <v>-73.2</v>
      </c>
    </row>
    <row r="45" spans="1:9" ht="27" customHeight="1">
      <c r="A45" s="28" t="s">
        <v>239</v>
      </c>
      <c r="B45" s="24" t="s">
        <v>292</v>
      </c>
      <c r="C45" s="46"/>
      <c r="D45" s="19" t="s">
        <v>237</v>
      </c>
      <c r="E45" s="29" t="s">
        <v>265</v>
      </c>
      <c r="F45" s="29" t="s">
        <v>284</v>
      </c>
      <c r="G45" s="30">
        <v>90</v>
      </c>
      <c r="H45" s="30">
        <v>16.8</v>
      </c>
      <c r="I45" s="10">
        <f t="shared" si="0"/>
        <v>-73.2</v>
      </c>
    </row>
    <row r="46" spans="1:9" ht="60">
      <c r="A46" s="60" t="s">
        <v>56</v>
      </c>
      <c r="B46" s="61" t="s">
        <v>57</v>
      </c>
      <c r="C46" s="61"/>
      <c r="D46" s="62" t="s">
        <v>58</v>
      </c>
      <c r="E46" s="12"/>
      <c r="F46" s="12"/>
      <c r="G46" s="14">
        <f aca="true" t="shared" si="2" ref="G46:H49">G47</f>
        <v>747.5</v>
      </c>
      <c r="H46" s="14">
        <f t="shared" si="2"/>
        <v>687.8</v>
      </c>
      <c r="I46" s="10">
        <f t="shared" si="0"/>
        <v>-59.700000000000045</v>
      </c>
    </row>
    <row r="47" spans="1:9" ht="76.5">
      <c r="A47" s="31" t="s">
        <v>59</v>
      </c>
      <c r="B47" s="63" t="s">
        <v>242</v>
      </c>
      <c r="C47" s="63"/>
      <c r="D47" s="44" t="s">
        <v>60</v>
      </c>
      <c r="E47" s="15"/>
      <c r="F47" s="15"/>
      <c r="G47" s="18">
        <f t="shared" si="2"/>
        <v>747.5</v>
      </c>
      <c r="H47" s="18">
        <f t="shared" si="2"/>
        <v>687.8</v>
      </c>
      <c r="I47" s="10">
        <f t="shared" si="0"/>
        <v>-59.700000000000045</v>
      </c>
    </row>
    <row r="48" spans="1:9" ht="25.5">
      <c r="A48" s="34" t="s">
        <v>61</v>
      </c>
      <c r="B48" s="38" t="s">
        <v>62</v>
      </c>
      <c r="C48" s="38"/>
      <c r="D48" s="19" t="s">
        <v>60</v>
      </c>
      <c r="E48" s="19" t="s">
        <v>63</v>
      </c>
      <c r="F48" s="19"/>
      <c r="G48" s="22">
        <f t="shared" si="2"/>
        <v>747.5</v>
      </c>
      <c r="H48" s="22">
        <f t="shared" si="2"/>
        <v>687.8</v>
      </c>
      <c r="I48" s="10">
        <f t="shared" si="0"/>
        <v>-59.700000000000045</v>
      </c>
    </row>
    <row r="49" spans="1:9" ht="54.75" customHeight="1">
      <c r="A49" s="49" t="s">
        <v>64</v>
      </c>
      <c r="B49" s="35" t="s">
        <v>65</v>
      </c>
      <c r="C49" s="35"/>
      <c r="D49" s="36" t="s">
        <v>60</v>
      </c>
      <c r="E49" s="36" t="s">
        <v>66</v>
      </c>
      <c r="F49" s="36"/>
      <c r="G49" s="37">
        <f t="shared" si="2"/>
        <v>747.5</v>
      </c>
      <c r="H49" s="37">
        <f t="shared" si="2"/>
        <v>687.8</v>
      </c>
      <c r="I49" s="10">
        <f t="shared" si="0"/>
        <v>-59.700000000000045</v>
      </c>
    </row>
    <row r="50" spans="1:9" ht="28.5" customHeight="1">
      <c r="A50" s="34" t="s">
        <v>67</v>
      </c>
      <c r="B50" s="24" t="s">
        <v>292</v>
      </c>
      <c r="C50" s="38"/>
      <c r="D50" s="19" t="s">
        <v>60</v>
      </c>
      <c r="E50" s="19" t="s">
        <v>66</v>
      </c>
      <c r="F50" s="113" t="s">
        <v>284</v>
      </c>
      <c r="G50" s="22">
        <v>747.5</v>
      </c>
      <c r="H50" s="22">
        <v>687.8</v>
      </c>
      <c r="I50" s="10">
        <f t="shared" si="0"/>
        <v>-59.700000000000045</v>
      </c>
    </row>
    <row r="51" spans="1:9" ht="19.5" customHeight="1">
      <c r="A51" s="64" t="s">
        <v>68</v>
      </c>
      <c r="B51" s="65" t="s">
        <v>69</v>
      </c>
      <c r="C51" s="65"/>
      <c r="D51" s="62" t="s">
        <v>70</v>
      </c>
      <c r="E51" s="62"/>
      <c r="F51" s="62"/>
      <c r="G51" s="66">
        <f>G55+G52</f>
        <v>354.1</v>
      </c>
      <c r="H51" s="66">
        <f>H55+H52</f>
        <v>294.3</v>
      </c>
      <c r="I51" s="10">
        <f t="shared" si="0"/>
        <v>-59.80000000000001</v>
      </c>
    </row>
    <row r="52" spans="1:9" ht="30.75" customHeight="1">
      <c r="A52" s="106" t="s">
        <v>71</v>
      </c>
      <c r="B52" s="104" t="s">
        <v>266</v>
      </c>
      <c r="C52" s="104"/>
      <c r="D52" s="83" t="s">
        <v>267</v>
      </c>
      <c r="E52" s="83"/>
      <c r="F52" s="83"/>
      <c r="G52" s="105">
        <f>G53</f>
        <v>190</v>
      </c>
      <c r="H52" s="105">
        <f>H53</f>
        <v>187.5</v>
      </c>
      <c r="I52" s="10">
        <f t="shared" si="0"/>
        <v>-2.5</v>
      </c>
    </row>
    <row r="53" spans="1:9" ht="52.5" customHeight="1">
      <c r="A53" s="107" t="s">
        <v>74</v>
      </c>
      <c r="B53" s="35" t="s">
        <v>240</v>
      </c>
      <c r="C53" s="108"/>
      <c r="D53" s="36" t="s">
        <v>267</v>
      </c>
      <c r="E53" s="36" t="s">
        <v>241</v>
      </c>
      <c r="F53" s="109"/>
      <c r="G53" s="110">
        <f>G54</f>
        <v>190</v>
      </c>
      <c r="H53" s="110">
        <f>H54</f>
        <v>187.5</v>
      </c>
      <c r="I53" s="10">
        <f t="shared" si="0"/>
        <v>-2.5</v>
      </c>
    </row>
    <row r="54" spans="1:9" ht="41.25" customHeight="1">
      <c r="A54" s="103" t="s">
        <v>77</v>
      </c>
      <c r="B54" s="24" t="s">
        <v>296</v>
      </c>
      <c r="C54" s="111"/>
      <c r="D54" s="19" t="s">
        <v>267</v>
      </c>
      <c r="E54" s="19" t="s">
        <v>241</v>
      </c>
      <c r="F54" s="19" t="s">
        <v>288</v>
      </c>
      <c r="G54" s="112">
        <v>190</v>
      </c>
      <c r="H54" s="112">
        <v>187.5</v>
      </c>
      <c r="I54" s="10">
        <f t="shared" si="0"/>
        <v>-2.5</v>
      </c>
    </row>
    <row r="55" spans="1:9" ht="15">
      <c r="A55" s="67" t="s">
        <v>268</v>
      </c>
      <c r="B55" s="68" t="s">
        <v>72</v>
      </c>
      <c r="C55" s="68"/>
      <c r="D55" s="44" t="s">
        <v>73</v>
      </c>
      <c r="E55" s="44"/>
      <c r="F55" s="44"/>
      <c r="G55" s="69">
        <f aca="true" t="shared" si="3" ref="G55:H58">G56</f>
        <v>164.1</v>
      </c>
      <c r="H55" s="69">
        <f t="shared" si="3"/>
        <v>106.8</v>
      </c>
      <c r="I55" s="10">
        <f>H55-G55</f>
        <v>-57.3</v>
      </c>
    </row>
    <row r="56" spans="1:9" ht="25.5">
      <c r="A56" s="39" t="s">
        <v>269</v>
      </c>
      <c r="B56" s="40" t="s">
        <v>75</v>
      </c>
      <c r="C56" s="40"/>
      <c r="D56" s="19" t="s">
        <v>73</v>
      </c>
      <c r="E56" s="19" t="s">
        <v>76</v>
      </c>
      <c r="F56" s="19"/>
      <c r="G56" s="22">
        <f t="shared" si="3"/>
        <v>164.1</v>
      </c>
      <c r="H56" s="22">
        <f t="shared" si="3"/>
        <v>106.8</v>
      </c>
      <c r="I56" s="10">
        <f t="shared" si="0"/>
        <v>-57.3</v>
      </c>
    </row>
    <row r="57" spans="1:9" ht="15">
      <c r="A57" s="39" t="s">
        <v>270</v>
      </c>
      <c r="B57" s="46" t="s">
        <v>78</v>
      </c>
      <c r="C57" s="40"/>
      <c r="D57" s="19" t="s">
        <v>73</v>
      </c>
      <c r="E57" s="19" t="s">
        <v>79</v>
      </c>
      <c r="F57" s="19"/>
      <c r="G57" s="22">
        <f t="shared" si="3"/>
        <v>164.1</v>
      </c>
      <c r="H57" s="22">
        <f t="shared" si="3"/>
        <v>106.8</v>
      </c>
      <c r="I57" s="10">
        <f t="shared" si="0"/>
        <v>-57.3</v>
      </c>
    </row>
    <row r="58" spans="1:9" ht="51">
      <c r="A58" s="49" t="s">
        <v>271</v>
      </c>
      <c r="B58" s="70" t="s">
        <v>229</v>
      </c>
      <c r="C58" s="70"/>
      <c r="D58" s="36" t="s">
        <v>73</v>
      </c>
      <c r="E58" s="36" t="s">
        <v>80</v>
      </c>
      <c r="F58" s="36"/>
      <c r="G58" s="37">
        <f t="shared" si="3"/>
        <v>164.1</v>
      </c>
      <c r="H58" s="37">
        <f t="shared" si="3"/>
        <v>106.8</v>
      </c>
      <c r="I58" s="10">
        <f t="shared" si="0"/>
        <v>-57.3</v>
      </c>
    </row>
    <row r="59" spans="1:9" ht="27" customHeight="1">
      <c r="A59" s="39" t="s">
        <v>272</v>
      </c>
      <c r="B59" s="24" t="s">
        <v>292</v>
      </c>
      <c r="C59" s="40"/>
      <c r="D59" s="19" t="s">
        <v>73</v>
      </c>
      <c r="E59" s="19" t="s">
        <v>80</v>
      </c>
      <c r="F59" s="113" t="s">
        <v>284</v>
      </c>
      <c r="G59" s="22">
        <v>164.1</v>
      </c>
      <c r="H59" s="22">
        <v>106.8</v>
      </c>
      <c r="I59" s="10">
        <f t="shared" si="0"/>
        <v>-57.3</v>
      </c>
    </row>
    <row r="60" spans="1:9" ht="30">
      <c r="A60" s="60" t="s">
        <v>81</v>
      </c>
      <c r="B60" s="61" t="s">
        <v>82</v>
      </c>
      <c r="C60" s="61"/>
      <c r="D60" s="62" t="s">
        <v>83</v>
      </c>
      <c r="E60" s="12"/>
      <c r="F60" s="12"/>
      <c r="G60" s="14">
        <f>G61+G83</f>
        <v>63652.8</v>
      </c>
      <c r="H60" s="14">
        <f>H61+H83</f>
        <v>63032.600000000006</v>
      </c>
      <c r="I60" s="10">
        <f t="shared" si="0"/>
        <v>-620.1999999999971</v>
      </c>
    </row>
    <row r="61" spans="1:9" ht="15">
      <c r="A61" s="71" t="s">
        <v>84</v>
      </c>
      <c r="B61" s="63" t="s">
        <v>85</v>
      </c>
      <c r="C61" s="63"/>
      <c r="D61" s="44" t="s">
        <v>86</v>
      </c>
      <c r="E61" s="15"/>
      <c r="F61" s="15"/>
      <c r="G61" s="18">
        <f>G62</f>
        <v>58255</v>
      </c>
      <c r="H61" s="18">
        <f>H62</f>
        <v>57777.600000000006</v>
      </c>
      <c r="I61" s="10">
        <f t="shared" si="0"/>
        <v>-477.3999999999942</v>
      </c>
    </row>
    <row r="62" spans="1:9" ht="15">
      <c r="A62" s="34" t="s">
        <v>87</v>
      </c>
      <c r="B62" s="40" t="s">
        <v>85</v>
      </c>
      <c r="C62" s="40"/>
      <c r="D62" s="19" t="s">
        <v>86</v>
      </c>
      <c r="E62" s="19" t="s">
        <v>88</v>
      </c>
      <c r="F62" s="19"/>
      <c r="G62" s="22">
        <f>G63+G68+G81</f>
        <v>58255</v>
      </c>
      <c r="H62" s="22">
        <f>H63+H68+H81</f>
        <v>57777.600000000006</v>
      </c>
      <c r="I62" s="10">
        <f t="shared" si="0"/>
        <v>-477.3999999999942</v>
      </c>
    </row>
    <row r="63" spans="1:9" ht="25.5">
      <c r="A63" s="72" t="s">
        <v>89</v>
      </c>
      <c r="B63" s="40" t="s">
        <v>90</v>
      </c>
      <c r="C63" s="40"/>
      <c r="D63" s="19" t="s">
        <v>86</v>
      </c>
      <c r="E63" s="19" t="s">
        <v>91</v>
      </c>
      <c r="F63" s="19"/>
      <c r="G63" s="22">
        <f>G64+G66</f>
        <v>12864.7</v>
      </c>
      <c r="H63" s="22">
        <f>H64+H66</f>
        <v>12718.4</v>
      </c>
      <c r="I63" s="10">
        <f t="shared" si="0"/>
        <v>-146.3000000000011</v>
      </c>
    </row>
    <row r="64" spans="1:9" ht="52.5" customHeight="1">
      <c r="A64" s="73" t="s">
        <v>92</v>
      </c>
      <c r="B64" s="45" t="s">
        <v>273</v>
      </c>
      <c r="C64" s="45"/>
      <c r="D64" s="36" t="s">
        <v>86</v>
      </c>
      <c r="E64" s="25" t="s">
        <v>93</v>
      </c>
      <c r="F64" s="25"/>
      <c r="G64" s="27">
        <f>G65</f>
        <v>6264.7</v>
      </c>
      <c r="H64" s="27">
        <f>H65</f>
        <v>6147.7</v>
      </c>
      <c r="I64" s="10">
        <f t="shared" si="0"/>
        <v>-117</v>
      </c>
    </row>
    <row r="65" spans="1:9" ht="27.75" customHeight="1">
      <c r="A65" s="72" t="s">
        <v>94</v>
      </c>
      <c r="B65" s="24" t="s">
        <v>292</v>
      </c>
      <c r="C65" s="40"/>
      <c r="D65" s="19" t="s">
        <v>86</v>
      </c>
      <c r="E65" s="19" t="s">
        <v>93</v>
      </c>
      <c r="F65" s="113" t="s">
        <v>284</v>
      </c>
      <c r="G65" s="22">
        <v>6264.7</v>
      </c>
      <c r="H65" s="22">
        <v>6147.7</v>
      </c>
      <c r="I65" s="10">
        <f t="shared" si="0"/>
        <v>-117</v>
      </c>
    </row>
    <row r="66" spans="1:9" ht="95.25" customHeight="1">
      <c r="A66" s="73" t="s">
        <v>97</v>
      </c>
      <c r="B66" s="45" t="s">
        <v>274</v>
      </c>
      <c r="C66" s="45"/>
      <c r="D66" s="36" t="s">
        <v>86</v>
      </c>
      <c r="E66" s="25" t="s">
        <v>98</v>
      </c>
      <c r="F66" s="25"/>
      <c r="G66" s="27">
        <f>G67</f>
        <v>6600</v>
      </c>
      <c r="H66" s="27">
        <f>H67</f>
        <v>6570.7</v>
      </c>
      <c r="I66" s="10">
        <f t="shared" si="0"/>
        <v>-29.300000000000182</v>
      </c>
    </row>
    <row r="67" spans="1:9" ht="27" customHeight="1">
      <c r="A67" s="72" t="s">
        <v>99</v>
      </c>
      <c r="B67" s="24" t="s">
        <v>292</v>
      </c>
      <c r="C67" s="40"/>
      <c r="D67" s="19" t="s">
        <v>86</v>
      </c>
      <c r="E67" s="19" t="s">
        <v>98</v>
      </c>
      <c r="F67" s="113" t="s">
        <v>284</v>
      </c>
      <c r="G67" s="22">
        <v>6600</v>
      </c>
      <c r="H67" s="22">
        <v>6570.7</v>
      </c>
      <c r="I67" s="10">
        <f>H67-G67</f>
        <v>-29.300000000000182</v>
      </c>
    </row>
    <row r="68" spans="1:9" ht="38.25">
      <c r="A68" s="74" t="s">
        <v>100</v>
      </c>
      <c r="B68" s="24" t="s">
        <v>101</v>
      </c>
      <c r="C68" s="24"/>
      <c r="D68" s="19" t="s">
        <v>86</v>
      </c>
      <c r="E68" s="29" t="s">
        <v>102</v>
      </c>
      <c r="F68" s="29"/>
      <c r="G68" s="30">
        <f>G69+G71+G74+G76+G78</f>
        <v>44860.3</v>
      </c>
      <c r="H68" s="30">
        <f>H69+H71+H74+H76+H78</f>
        <v>44651.9</v>
      </c>
      <c r="I68" s="10">
        <f t="shared" si="0"/>
        <v>-208.40000000000146</v>
      </c>
    </row>
    <row r="69" spans="1:9" ht="51">
      <c r="A69" s="75" t="s">
        <v>103</v>
      </c>
      <c r="B69" s="70" t="s">
        <v>104</v>
      </c>
      <c r="C69" s="70"/>
      <c r="D69" s="36" t="s">
        <v>86</v>
      </c>
      <c r="E69" s="36" t="s">
        <v>105</v>
      </c>
      <c r="F69" s="36"/>
      <c r="G69" s="37">
        <f>G70</f>
        <v>15190.7</v>
      </c>
      <c r="H69" s="37">
        <f>H70</f>
        <v>15184</v>
      </c>
      <c r="I69" s="10">
        <f t="shared" si="0"/>
        <v>-6.700000000000728</v>
      </c>
    </row>
    <row r="70" spans="1:9" ht="29.25" customHeight="1">
      <c r="A70" s="74" t="s">
        <v>106</v>
      </c>
      <c r="B70" s="24" t="s">
        <v>292</v>
      </c>
      <c r="C70" s="46"/>
      <c r="D70" s="19" t="s">
        <v>86</v>
      </c>
      <c r="E70" s="29" t="s">
        <v>105</v>
      </c>
      <c r="F70" s="29" t="s">
        <v>284</v>
      </c>
      <c r="G70" s="30">
        <v>15190.7</v>
      </c>
      <c r="H70" s="30">
        <v>15184</v>
      </c>
      <c r="I70" s="10">
        <f t="shared" si="0"/>
        <v>-6.700000000000728</v>
      </c>
    </row>
    <row r="71" spans="1:9" ht="25.5">
      <c r="A71" s="75" t="s">
        <v>107</v>
      </c>
      <c r="B71" s="70" t="s">
        <v>108</v>
      </c>
      <c r="C71" s="70"/>
      <c r="D71" s="36" t="s">
        <v>86</v>
      </c>
      <c r="E71" s="36" t="s">
        <v>109</v>
      </c>
      <c r="F71" s="36"/>
      <c r="G71" s="37">
        <f>G72+G73</f>
        <v>11970</v>
      </c>
      <c r="H71" s="37">
        <f>H72+H73</f>
        <v>11964</v>
      </c>
      <c r="I71" s="10">
        <f t="shared" si="0"/>
        <v>-6</v>
      </c>
    </row>
    <row r="72" spans="1:9" ht="28.5" customHeight="1">
      <c r="A72" s="74" t="s">
        <v>110</v>
      </c>
      <c r="B72" s="24" t="s">
        <v>292</v>
      </c>
      <c r="C72" s="46"/>
      <c r="D72" s="19" t="s">
        <v>86</v>
      </c>
      <c r="E72" s="29" t="s">
        <v>109</v>
      </c>
      <c r="F72" s="29" t="s">
        <v>284</v>
      </c>
      <c r="G72" s="30">
        <v>8470</v>
      </c>
      <c r="H72" s="30">
        <v>8464</v>
      </c>
      <c r="I72" s="10">
        <f>H72-G72</f>
        <v>-6</v>
      </c>
    </row>
    <row r="73" spans="1:9" ht="63.75">
      <c r="A73" s="74" t="s">
        <v>230</v>
      </c>
      <c r="B73" s="46" t="s">
        <v>95</v>
      </c>
      <c r="C73" s="46"/>
      <c r="D73" s="19" t="s">
        <v>86</v>
      </c>
      <c r="E73" s="29" t="s">
        <v>109</v>
      </c>
      <c r="F73" s="29" t="s">
        <v>96</v>
      </c>
      <c r="G73" s="30">
        <v>3500</v>
      </c>
      <c r="H73" s="30">
        <v>3500</v>
      </c>
      <c r="I73" s="10">
        <f t="shared" si="0"/>
        <v>0</v>
      </c>
    </row>
    <row r="74" spans="1:9" ht="54" customHeight="1">
      <c r="A74" s="75" t="s">
        <v>111</v>
      </c>
      <c r="B74" s="70" t="s">
        <v>112</v>
      </c>
      <c r="C74" s="70"/>
      <c r="D74" s="36" t="s">
        <v>86</v>
      </c>
      <c r="E74" s="36" t="s">
        <v>113</v>
      </c>
      <c r="F74" s="36"/>
      <c r="G74" s="37">
        <f>G75</f>
        <v>1215</v>
      </c>
      <c r="H74" s="37">
        <f>H75</f>
        <v>1211.2</v>
      </c>
      <c r="I74" s="10">
        <f t="shared" si="0"/>
        <v>-3.7999999999999545</v>
      </c>
    </row>
    <row r="75" spans="1:9" ht="27.75" customHeight="1">
      <c r="A75" s="74" t="s">
        <v>114</v>
      </c>
      <c r="B75" s="24" t="s">
        <v>292</v>
      </c>
      <c r="C75" s="46"/>
      <c r="D75" s="19" t="s">
        <v>86</v>
      </c>
      <c r="E75" s="29" t="s">
        <v>113</v>
      </c>
      <c r="F75" s="29" t="s">
        <v>284</v>
      </c>
      <c r="G75" s="30">
        <v>1215</v>
      </c>
      <c r="H75" s="30">
        <v>1211.2</v>
      </c>
      <c r="I75" s="10">
        <f t="shared" si="0"/>
        <v>-3.7999999999999545</v>
      </c>
    </row>
    <row r="76" spans="1:9" ht="15">
      <c r="A76" s="75" t="s">
        <v>197</v>
      </c>
      <c r="B76" s="70" t="s">
        <v>198</v>
      </c>
      <c r="C76" s="70"/>
      <c r="D76" s="36" t="s">
        <v>86</v>
      </c>
      <c r="E76" s="36" t="s">
        <v>199</v>
      </c>
      <c r="F76" s="36"/>
      <c r="G76" s="37">
        <f>G77</f>
        <v>16384.6</v>
      </c>
      <c r="H76" s="37">
        <f>H77</f>
        <v>16292.7</v>
      </c>
      <c r="I76" s="10">
        <f t="shared" si="0"/>
        <v>-91.89999999999782</v>
      </c>
    </row>
    <row r="77" spans="1:9" ht="29.25" customHeight="1">
      <c r="A77" s="114" t="s">
        <v>200</v>
      </c>
      <c r="B77" s="24" t="s">
        <v>292</v>
      </c>
      <c r="C77" s="70"/>
      <c r="D77" s="19" t="s">
        <v>86</v>
      </c>
      <c r="E77" s="19" t="s">
        <v>199</v>
      </c>
      <c r="F77" s="113" t="s">
        <v>284</v>
      </c>
      <c r="G77" s="22">
        <v>16384.6</v>
      </c>
      <c r="H77" s="22">
        <v>16292.7</v>
      </c>
      <c r="I77" s="10">
        <f>H77-G77</f>
        <v>-91.89999999999782</v>
      </c>
    </row>
    <row r="78" spans="1:9" ht="42" customHeight="1">
      <c r="A78" s="75" t="s">
        <v>307</v>
      </c>
      <c r="B78" s="70" t="s">
        <v>306</v>
      </c>
      <c r="C78" s="70"/>
      <c r="D78" s="36" t="s">
        <v>86</v>
      </c>
      <c r="E78" s="36" t="s">
        <v>305</v>
      </c>
      <c r="F78" s="36"/>
      <c r="G78" s="37">
        <f>G79</f>
        <v>100</v>
      </c>
      <c r="H78" s="37">
        <f>H79</f>
        <v>0</v>
      </c>
      <c r="I78" s="102">
        <f t="shared" si="0"/>
        <v>-100</v>
      </c>
    </row>
    <row r="79" spans="1:9" ht="29.25" customHeight="1">
      <c r="A79" s="114" t="s">
        <v>308</v>
      </c>
      <c r="B79" s="24" t="s">
        <v>292</v>
      </c>
      <c r="C79" s="70"/>
      <c r="D79" s="113" t="s">
        <v>86</v>
      </c>
      <c r="E79" s="113" t="s">
        <v>305</v>
      </c>
      <c r="F79" s="113" t="s">
        <v>284</v>
      </c>
      <c r="G79" s="22">
        <v>100</v>
      </c>
      <c r="H79" s="22">
        <v>0</v>
      </c>
      <c r="I79" s="10">
        <f t="shared" si="0"/>
        <v>-100</v>
      </c>
    </row>
    <row r="80" spans="1:9" ht="25.5">
      <c r="A80" s="74" t="s">
        <v>115</v>
      </c>
      <c r="B80" s="46" t="s">
        <v>201</v>
      </c>
      <c r="C80" s="46"/>
      <c r="D80" s="19" t="s">
        <v>86</v>
      </c>
      <c r="E80" s="29" t="s">
        <v>202</v>
      </c>
      <c r="F80" s="29"/>
      <c r="G80" s="30">
        <f>G81</f>
        <v>530</v>
      </c>
      <c r="H80" s="30">
        <f>H81</f>
        <v>407.3</v>
      </c>
      <c r="I80" s="10">
        <f t="shared" si="0"/>
        <v>-122.69999999999999</v>
      </c>
    </row>
    <row r="81" spans="1:9" ht="38.25">
      <c r="A81" s="75" t="s">
        <v>116</v>
      </c>
      <c r="B81" s="70" t="s">
        <v>203</v>
      </c>
      <c r="C81" s="70"/>
      <c r="D81" s="36" t="s">
        <v>86</v>
      </c>
      <c r="E81" s="36" t="s">
        <v>204</v>
      </c>
      <c r="F81" s="36"/>
      <c r="G81" s="37">
        <f>G82</f>
        <v>530</v>
      </c>
      <c r="H81" s="37">
        <f>H82</f>
        <v>407.3</v>
      </c>
      <c r="I81" s="10">
        <f aca="true" t="shared" si="4" ref="I81:I133">H81-G81</f>
        <v>-122.69999999999999</v>
      </c>
    </row>
    <row r="82" spans="1:9" ht="27.75" customHeight="1">
      <c r="A82" s="74" t="s">
        <v>184</v>
      </c>
      <c r="B82" s="24" t="s">
        <v>292</v>
      </c>
      <c r="C82" s="46"/>
      <c r="D82" s="19" t="s">
        <v>86</v>
      </c>
      <c r="E82" s="29" t="s">
        <v>204</v>
      </c>
      <c r="F82" s="29" t="s">
        <v>284</v>
      </c>
      <c r="G82" s="30">
        <v>530</v>
      </c>
      <c r="H82" s="30">
        <v>407.3</v>
      </c>
      <c r="I82" s="10">
        <f t="shared" si="4"/>
        <v>-122.69999999999999</v>
      </c>
    </row>
    <row r="83" spans="1:9" ht="38.25">
      <c r="A83" s="76" t="s">
        <v>117</v>
      </c>
      <c r="B83" s="63" t="s">
        <v>118</v>
      </c>
      <c r="C83" s="63"/>
      <c r="D83" s="44" t="s">
        <v>119</v>
      </c>
      <c r="E83" s="15"/>
      <c r="F83" s="15"/>
      <c r="G83" s="18">
        <f>G84</f>
        <v>5397.8</v>
      </c>
      <c r="H83" s="18">
        <f>H84</f>
        <v>5255</v>
      </c>
      <c r="I83" s="10">
        <f t="shared" si="4"/>
        <v>-142.80000000000018</v>
      </c>
    </row>
    <row r="84" spans="1:9" ht="102">
      <c r="A84" s="77" t="s">
        <v>120</v>
      </c>
      <c r="B84" s="45" t="s">
        <v>121</v>
      </c>
      <c r="C84" s="45"/>
      <c r="D84" s="36" t="s">
        <v>119</v>
      </c>
      <c r="E84" s="36" t="s">
        <v>122</v>
      </c>
      <c r="F84" s="36"/>
      <c r="G84" s="37">
        <f>G85+G86+G87</f>
        <v>5397.8</v>
      </c>
      <c r="H84" s="37">
        <f>H85+H86+H87</f>
        <v>5255</v>
      </c>
      <c r="I84" s="10">
        <f t="shared" si="4"/>
        <v>-142.80000000000018</v>
      </c>
    </row>
    <row r="85" spans="1:9" ht="27.75" customHeight="1">
      <c r="A85" s="74" t="s">
        <v>123</v>
      </c>
      <c r="B85" s="46" t="s">
        <v>295</v>
      </c>
      <c r="C85" s="46"/>
      <c r="D85" s="113" t="s">
        <v>119</v>
      </c>
      <c r="E85" s="29" t="s">
        <v>122</v>
      </c>
      <c r="F85" s="29" t="s">
        <v>290</v>
      </c>
      <c r="G85" s="30">
        <v>5177.1</v>
      </c>
      <c r="H85" s="30">
        <v>5113.6</v>
      </c>
      <c r="I85" s="10">
        <f>H85-G85</f>
        <v>-63.5</v>
      </c>
    </row>
    <row r="86" spans="1:9" ht="30.75" customHeight="1">
      <c r="A86" s="74" t="s">
        <v>303</v>
      </c>
      <c r="B86" s="24" t="s">
        <v>292</v>
      </c>
      <c r="C86" s="46"/>
      <c r="D86" s="19" t="s">
        <v>119</v>
      </c>
      <c r="E86" s="29" t="s">
        <v>122</v>
      </c>
      <c r="F86" s="29" t="s">
        <v>284</v>
      </c>
      <c r="G86" s="30">
        <v>216.7</v>
      </c>
      <c r="H86" s="30">
        <v>139.9</v>
      </c>
      <c r="I86" s="10">
        <f t="shared" si="4"/>
        <v>-76.79999999999998</v>
      </c>
    </row>
    <row r="87" spans="1:9" ht="25.5">
      <c r="A87" s="74" t="s">
        <v>304</v>
      </c>
      <c r="B87" s="46" t="s">
        <v>294</v>
      </c>
      <c r="C87" s="46"/>
      <c r="D87" s="19" t="s">
        <v>119</v>
      </c>
      <c r="E87" s="29" t="s">
        <v>122</v>
      </c>
      <c r="F87" s="29" t="s">
        <v>285</v>
      </c>
      <c r="G87" s="30">
        <v>4</v>
      </c>
      <c r="H87" s="30">
        <v>1.5</v>
      </c>
      <c r="I87" s="10">
        <f t="shared" si="4"/>
        <v>-2.5</v>
      </c>
    </row>
    <row r="88" spans="1:9" ht="15">
      <c r="A88" s="78" t="s">
        <v>124</v>
      </c>
      <c r="B88" s="79" t="s">
        <v>125</v>
      </c>
      <c r="C88" s="79"/>
      <c r="D88" s="80" t="s">
        <v>126</v>
      </c>
      <c r="E88" s="62"/>
      <c r="F88" s="62"/>
      <c r="G88" s="66">
        <f>G89+G94</f>
        <v>2092</v>
      </c>
      <c r="H88" s="66">
        <f>H89+H94</f>
        <v>2001.4</v>
      </c>
      <c r="I88" s="10">
        <f t="shared" si="4"/>
        <v>-90.59999999999991</v>
      </c>
    </row>
    <row r="89" spans="1:9" ht="25.5">
      <c r="A89" s="76" t="s">
        <v>127</v>
      </c>
      <c r="B89" s="68" t="s">
        <v>128</v>
      </c>
      <c r="C89" s="68"/>
      <c r="D89" s="44" t="s">
        <v>129</v>
      </c>
      <c r="E89" s="44"/>
      <c r="F89" s="44"/>
      <c r="G89" s="69">
        <f aca="true" t="shared" si="5" ref="G89:H92">G90</f>
        <v>1732</v>
      </c>
      <c r="H89" s="69">
        <f t="shared" si="5"/>
        <v>1652.9</v>
      </c>
      <c r="I89" s="10">
        <f t="shared" si="4"/>
        <v>-79.09999999999991</v>
      </c>
    </row>
    <row r="90" spans="1:9" ht="38.25">
      <c r="A90" s="72" t="s">
        <v>130</v>
      </c>
      <c r="B90" s="40" t="s">
        <v>131</v>
      </c>
      <c r="C90" s="40"/>
      <c r="D90" s="19" t="s">
        <v>129</v>
      </c>
      <c r="E90" s="19" t="s">
        <v>132</v>
      </c>
      <c r="F90" s="19"/>
      <c r="G90" s="22">
        <f t="shared" si="5"/>
        <v>1732</v>
      </c>
      <c r="H90" s="22">
        <f t="shared" si="5"/>
        <v>1652.9</v>
      </c>
      <c r="I90" s="10">
        <f t="shared" si="4"/>
        <v>-79.09999999999991</v>
      </c>
    </row>
    <row r="91" spans="1:9" ht="25.5">
      <c r="A91" s="72" t="s">
        <v>133</v>
      </c>
      <c r="B91" s="40" t="s">
        <v>134</v>
      </c>
      <c r="C91" s="40"/>
      <c r="D91" s="19" t="s">
        <v>129</v>
      </c>
      <c r="E91" s="19" t="s">
        <v>135</v>
      </c>
      <c r="F91" s="19"/>
      <c r="G91" s="22">
        <f t="shared" si="5"/>
        <v>1732</v>
      </c>
      <c r="H91" s="22">
        <f t="shared" si="5"/>
        <v>1652.9</v>
      </c>
      <c r="I91" s="10">
        <f t="shared" si="4"/>
        <v>-79.09999999999991</v>
      </c>
    </row>
    <row r="92" spans="1:9" ht="51">
      <c r="A92" s="72" t="s">
        <v>136</v>
      </c>
      <c r="B92" s="45" t="s">
        <v>137</v>
      </c>
      <c r="C92" s="45"/>
      <c r="D92" s="36" t="s">
        <v>129</v>
      </c>
      <c r="E92" s="25" t="s">
        <v>138</v>
      </c>
      <c r="F92" s="25"/>
      <c r="G92" s="27">
        <f t="shared" si="5"/>
        <v>1732</v>
      </c>
      <c r="H92" s="27">
        <f t="shared" si="5"/>
        <v>1652.9</v>
      </c>
      <c r="I92" s="10">
        <f t="shared" si="4"/>
        <v>-79.09999999999991</v>
      </c>
    </row>
    <row r="93" spans="1:9" ht="27.75" customHeight="1">
      <c r="A93" s="72" t="s">
        <v>139</v>
      </c>
      <c r="B93" s="24" t="s">
        <v>292</v>
      </c>
      <c r="C93" s="40"/>
      <c r="D93" s="19" t="s">
        <v>129</v>
      </c>
      <c r="E93" s="19" t="s">
        <v>138</v>
      </c>
      <c r="F93" s="113" t="s">
        <v>284</v>
      </c>
      <c r="G93" s="22">
        <v>1732</v>
      </c>
      <c r="H93" s="22">
        <v>1652.9</v>
      </c>
      <c r="I93" s="10">
        <f t="shared" si="4"/>
        <v>-79.09999999999991</v>
      </c>
    </row>
    <row r="94" spans="1:9" ht="25.5">
      <c r="A94" s="86" t="s">
        <v>205</v>
      </c>
      <c r="B94" s="68" t="s">
        <v>206</v>
      </c>
      <c r="C94" s="68"/>
      <c r="D94" s="44" t="s">
        <v>207</v>
      </c>
      <c r="E94" s="44"/>
      <c r="F94" s="44"/>
      <c r="G94" s="69">
        <f>G95</f>
        <v>360</v>
      </c>
      <c r="H94" s="69">
        <f>H95</f>
        <v>348.5</v>
      </c>
      <c r="I94" s="10">
        <f t="shared" si="4"/>
        <v>-11.5</v>
      </c>
    </row>
    <row r="95" spans="1:9" ht="25.5">
      <c r="A95" s="72" t="s">
        <v>208</v>
      </c>
      <c r="B95" s="46" t="s">
        <v>201</v>
      </c>
      <c r="C95" s="40"/>
      <c r="D95" s="19" t="s">
        <v>207</v>
      </c>
      <c r="E95" s="19" t="s">
        <v>202</v>
      </c>
      <c r="F95" s="19"/>
      <c r="G95" s="22">
        <f>G96+G98+G100</f>
        <v>360</v>
      </c>
      <c r="H95" s="22">
        <f>H96+H98+H100</f>
        <v>348.5</v>
      </c>
      <c r="I95" s="10">
        <f t="shared" si="4"/>
        <v>-11.5</v>
      </c>
    </row>
    <row r="96" spans="1:9" ht="51">
      <c r="A96" s="75" t="s">
        <v>209</v>
      </c>
      <c r="B96" s="70" t="s">
        <v>210</v>
      </c>
      <c r="C96" s="70"/>
      <c r="D96" s="36" t="s">
        <v>207</v>
      </c>
      <c r="E96" s="36" t="s">
        <v>211</v>
      </c>
      <c r="F96" s="36"/>
      <c r="G96" s="37">
        <f>G97</f>
        <v>50</v>
      </c>
      <c r="H96" s="37">
        <f>H97</f>
        <v>48.1</v>
      </c>
      <c r="I96" s="10">
        <f t="shared" si="4"/>
        <v>-1.8999999999999986</v>
      </c>
    </row>
    <row r="97" spans="1:9" ht="28.5" customHeight="1">
      <c r="A97" s="72" t="s">
        <v>212</v>
      </c>
      <c r="B97" s="24" t="s">
        <v>292</v>
      </c>
      <c r="C97" s="40"/>
      <c r="D97" s="19" t="s">
        <v>207</v>
      </c>
      <c r="E97" s="19" t="s">
        <v>211</v>
      </c>
      <c r="F97" s="113" t="s">
        <v>284</v>
      </c>
      <c r="G97" s="22">
        <v>50</v>
      </c>
      <c r="H97" s="22">
        <v>48.1</v>
      </c>
      <c r="I97" s="10">
        <f t="shared" si="4"/>
        <v>-1.8999999999999986</v>
      </c>
    </row>
    <row r="98" spans="1:9" ht="51">
      <c r="A98" s="75" t="s">
        <v>213</v>
      </c>
      <c r="B98" s="70" t="s">
        <v>214</v>
      </c>
      <c r="C98" s="70"/>
      <c r="D98" s="36" t="s">
        <v>207</v>
      </c>
      <c r="E98" s="36" t="s">
        <v>215</v>
      </c>
      <c r="F98" s="36"/>
      <c r="G98" s="37">
        <f>G99</f>
        <v>50</v>
      </c>
      <c r="H98" s="37">
        <f>H99</f>
        <v>48.1</v>
      </c>
      <c r="I98" s="10">
        <f t="shared" si="4"/>
        <v>-1.8999999999999986</v>
      </c>
    </row>
    <row r="99" spans="1:9" ht="30.75" customHeight="1">
      <c r="A99" s="72" t="s">
        <v>216</v>
      </c>
      <c r="B99" s="24" t="s">
        <v>292</v>
      </c>
      <c r="C99" s="40"/>
      <c r="D99" s="19" t="s">
        <v>207</v>
      </c>
      <c r="E99" s="19" t="s">
        <v>215</v>
      </c>
      <c r="F99" s="113" t="s">
        <v>284</v>
      </c>
      <c r="G99" s="22">
        <v>50</v>
      </c>
      <c r="H99" s="22">
        <v>48.1</v>
      </c>
      <c r="I99" s="10">
        <f t="shared" si="4"/>
        <v>-1.8999999999999986</v>
      </c>
    </row>
    <row r="100" spans="1:9" ht="54.75" customHeight="1">
      <c r="A100" s="75" t="s">
        <v>217</v>
      </c>
      <c r="B100" s="70" t="s">
        <v>218</v>
      </c>
      <c r="C100" s="70"/>
      <c r="D100" s="36" t="s">
        <v>207</v>
      </c>
      <c r="E100" s="36" t="s">
        <v>219</v>
      </c>
      <c r="F100" s="36"/>
      <c r="G100" s="37">
        <f>G101</f>
        <v>260</v>
      </c>
      <c r="H100" s="37">
        <f>H101</f>
        <v>252.3</v>
      </c>
      <c r="I100" s="10">
        <f t="shared" si="4"/>
        <v>-7.699999999999989</v>
      </c>
    </row>
    <row r="101" spans="1:9" ht="28.5" customHeight="1">
      <c r="A101" s="72" t="s">
        <v>220</v>
      </c>
      <c r="B101" s="24" t="s">
        <v>292</v>
      </c>
      <c r="C101" s="40"/>
      <c r="D101" s="19" t="s">
        <v>207</v>
      </c>
      <c r="E101" s="19" t="s">
        <v>219</v>
      </c>
      <c r="F101" s="113" t="s">
        <v>284</v>
      </c>
      <c r="G101" s="22">
        <v>260</v>
      </c>
      <c r="H101" s="22">
        <v>252.3</v>
      </c>
      <c r="I101" s="10">
        <f t="shared" si="4"/>
        <v>-7.699999999999989</v>
      </c>
    </row>
    <row r="102" spans="1:9" ht="30">
      <c r="A102" s="81" t="s">
        <v>140</v>
      </c>
      <c r="B102" s="61" t="s">
        <v>243</v>
      </c>
      <c r="C102" s="61"/>
      <c r="D102" s="62" t="s">
        <v>141</v>
      </c>
      <c r="E102" s="82"/>
      <c r="F102" s="82"/>
      <c r="G102" s="14">
        <f>G103</f>
        <v>4922</v>
      </c>
      <c r="H102" s="14">
        <f>H103</f>
        <v>4885.5</v>
      </c>
      <c r="I102" s="10">
        <f t="shared" si="4"/>
        <v>-36.5</v>
      </c>
    </row>
    <row r="103" spans="1:9" ht="15">
      <c r="A103" s="76" t="s">
        <v>142</v>
      </c>
      <c r="B103" s="63" t="s">
        <v>143</v>
      </c>
      <c r="C103" s="63"/>
      <c r="D103" s="44" t="s">
        <v>144</v>
      </c>
      <c r="E103" s="82"/>
      <c r="F103" s="82"/>
      <c r="G103" s="18">
        <f aca="true" t="shared" si="6" ref="G103:H105">G104</f>
        <v>4922</v>
      </c>
      <c r="H103" s="18">
        <f t="shared" si="6"/>
        <v>4885.5</v>
      </c>
      <c r="I103" s="10">
        <f t="shared" si="4"/>
        <v>-36.5</v>
      </c>
    </row>
    <row r="104" spans="1:9" ht="25.5">
      <c r="A104" s="72" t="s">
        <v>145</v>
      </c>
      <c r="B104" s="40" t="s">
        <v>244</v>
      </c>
      <c r="C104" s="40"/>
      <c r="D104" s="19" t="s">
        <v>144</v>
      </c>
      <c r="E104" s="113" t="s">
        <v>275</v>
      </c>
      <c r="F104" s="83"/>
      <c r="G104" s="22">
        <f t="shared" si="6"/>
        <v>4922</v>
      </c>
      <c r="H104" s="22">
        <f t="shared" si="6"/>
        <v>4885.5</v>
      </c>
      <c r="I104" s="10">
        <f t="shared" si="4"/>
        <v>-36.5</v>
      </c>
    </row>
    <row r="105" spans="1:9" ht="63.75">
      <c r="A105" s="75" t="s">
        <v>146</v>
      </c>
      <c r="B105" s="70" t="s">
        <v>147</v>
      </c>
      <c r="C105" s="70"/>
      <c r="D105" s="36" t="s">
        <v>144</v>
      </c>
      <c r="E105" s="36" t="s">
        <v>275</v>
      </c>
      <c r="F105" s="84"/>
      <c r="G105" s="37">
        <f t="shared" si="6"/>
        <v>4922</v>
      </c>
      <c r="H105" s="37">
        <f t="shared" si="6"/>
        <v>4885.5</v>
      </c>
      <c r="I105" s="10">
        <f t="shared" si="4"/>
        <v>-36.5</v>
      </c>
    </row>
    <row r="106" spans="1:9" ht="27" customHeight="1">
      <c r="A106" s="74" t="s">
        <v>148</v>
      </c>
      <c r="B106" s="24" t="s">
        <v>292</v>
      </c>
      <c r="C106" s="46"/>
      <c r="D106" s="19" t="s">
        <v>144</v>
      </c>
      <c r="E106" s="29" t="s">
        <v>275</v>
      </c>
      <c r="F106" s="29" t="s">
        <v>284</v>
      </c>
      <c r="G106" s="30">
        <v>4922</v>
      </c>
      <c r="H106" s="30">
        <v>4885.5</v>
      </c>
      <c r="I106" s="10">
        <f>H106-G106</f>
        <v>-36.5</v>
      </c>
    </row>
    <row r="107" spans="1:9" ht="15">
      <c r="A107" s="87" t="s">
        <v>154</v>
      </c>
      <c r="B107" s="61" t="s">
        <v>164</v>
      </c>
      <c r="C107" s="61"/>
      <c r="D107" s="62" t="s">
        <v>165</v>
      </c>
      <c r="E107" s="88"/>
      <c r="F107" s="88"/>
      <c r="G107" s="14">
        <f>G112+G108</f>
        <v>14703.2</v>
      </c>
      <c r="H107" s="14">
        <f>H112+H108</f>
        <v>14390.200000000003</v>
      </c>
      <c r="I107" s="118">
        <f aca="true" t="shared" si="7" ref="I107:I122">H107-G107</f>
        <v>-312.9999999999982</v>
      </c>
    </row>
    <row r="108" spans="1:9" ht="25.5">
      <c r="A108" s="86" t="s">
        <v>155</v>
      </c>
      <c r="B108" s="68" t="s">
        <v>276</v>
      </c>
      <c r="C108" s="68"/>
      <c r="D108" s="44" t="s">
        <v>277</v>
      </c>
      <c r="E108" s="44"/>
      <c r="F108" s="44"/>
      <c r="G108" s="18">
        <f aca="true" t="shared" si="8" ref="G108:H110">G109</f>
        <v>153</v>
      </c>
      <c r="H108" s="18">
        <f t="shared" si="8"/>
        <v>152.7</v>
      </c>
      <c r="I108" s="119">
        <f t="shared" si="4"/>
        <v>-0.30000000000001137</v>
      </c>
    </row>
    <row r="109" spans="1:9" ht="12.75">
      <c r="A109" s="114" t="s">
        <v>157</v>
      </c>
      <c r="B109" s="115" t="s">
        <v>278</v>
      </c>
      <c r="C109" s="116"/>
      <c r="D109" s="117" t="s">
        <v>277</v>
      </c>
      <c r="E109" s="117" t="s">
        <v>279</v>
      </c>
      <c r="F109" s="117"/>
      <c r="G109" s="30">
        <f t="shared" si="8"/>
        <v>153</v>
      </c>
      <c r="H109" s="30">
        <f t="shared" si="8"/>
        <v>152.7</v>
      </c>
      <c r="I109" s="120">
        <f t="shared" si="4"/>
        <v>-0.30000000000001137</v>
      </c>
    </row>
    <row r="110" spans="1:9" ht="63.75">
      <c r="A110" s="114" t="s">
        <v>160</v>
      </c>
      <c r="B110" s="115" t="s">
        <v>280</v>
      </c>
      <c r="C110" s="116"/>
      <c r="D110" s="117" t="s">
        <v>277</v>
      </c>
      <c r="E110" s="117" t="s">
        <v>281</v>
      </c>
      <c r="F110" s="117"/>
      <c r="G110" s="30">
        <f t="shared" si="8"/>
        <v>153</v>
      </c>
      <c r="H110" s="30">
        <f t="shared" si="8"/>
        <v>152.7</v>
      </c>
      <c r="I110" s="120">
        <f t="shared" si="4"/>
        <v>-0.30000000000001137</v>
      </c>
    </row>
    <row r="111" spans="1:9" ht="38.25">
      <c r="A111" s="114" t="s">
        <v>282</v>
      </c>
      <c r="B111" s="115" t="s">
        <v>293</v>
      </c>
      <c r="C111" s="116"/>
      <c r="D111" s="117" t="s">
        <v>277</v>
      </c>
      <c r="E111" s="117" t="s">
        <v>281</v>
      </c>
      <c r="F111" s="113" t="s">
        <v>291</v>
      </c>
      <c r="G111" s="30">
        <v>153</v>
      </c>
      <c r="H111" s="30">
        <v>152.7</v>
      </c>
      <c r="I111" s="120">
        <f t="shared" si="4"/>
        <v>-0.30000000000001137</v>
      </c>
    </row>
    <row r="112" spans="1:9" ht="15">
      <c r="A112" s="76" t="s">
        <v>155</v>
      </c>
      <c r="B112" s="32" t="s">
        <v>167</v>
      </c>
      <c r="C112" s="32"/>
      <c r="D112" s="44" t="s">
        <v>168</v>
      </c>
      <c r="E112" s="15"/>
      <c r="F112" s="15"/>
      <c r="G112" s="18">
        <f>G115+G113</f>
        <v>14550.2</v>
      </c>
      <c r="H112" s="18">
        <f>H115+H113</f>
        <v>14237.500000000002</v>
      </c>
      <c r="I112" s="10">
        <f t="shared" si="7"/>
        <v>-312.6999999999989</v>
      </c>
    </row>
    <row r="113" spans="1:9" ht="51">
      <c r="A113" s="72" t="s">
        <v>157</v>
      </c>
      <c r="B113" s="40" t="s">
        <v>234</v>
      </c>
      <c r="C113" s="40"/>
      <c r="D113" s="19" t="s">
        <v>168</v>
      </c>
      <c r="E113" s="19" t="s">
        <v>15</v>
      </c>
      <c r="F113" s="19"/>
      <c r="G113" s="22">
        <f>G114</f>
        <v>3073.2</v>
      </c>
      <c r="H113" s="22">
        <f>H114</f>
        <v>3047.1</v>
      </c>
      <c r="I113" s="10">
        <f t="shared" si="7"/>
        <v>-26.09999999999991</v>
      </c>
    </row>
    <row r="114" spans="1:9" ht="51">
      <c r="A114" s="72" t="s">
        <v>160</v>
      </c>
      <c r="B114" s="40" t="s">
        <v>36</v>
      </c>
      <c r="C114" s="40"/>
      <c r="D114" s="19" t="s">
        <v>168</v>
      </c>
      <c r="E114" s="19" t="s">
        <v>25</v>
      </c>
      <c r="F114" s="19" t="s">
        <v>37</v>
      </c>
      <c r="G114" s="22">
        <v>3073.2</v>
      </c>
      <c r="H114" s="22">
        <v>3047.1</v>
      </c>
      <c r="I114" s="10">
        <f t="shared" si="7"/>
        <v>-26.09999999999991</v>
      </c>
    </row>
    <row r="115" spans="1:9" ht="25.5">
      <c r="A115" s="89" t="s">
        <v>245</v>
      </c>
      <c r="B115" s="40" t="s">
        <v>170</v>
      </c>
      <c r="C115" s="40"/>
      <c r="D115" s="19" t="s">
        <v>168</v>
      </c>
      <c r="E115" s="19" t="s">
        <v>171</v>
      </c>
      <c r="F115" s="44"/>
      <c r="G115" s="22">
        <f>G116</f>
        <v>11477</v>
      </c>
      <c r="H115" s="22">
        <f>H116</f>
        <v>11190.400000000001</v>
      </c>
      <c r="I115" s="10">
        <f>H115-G115</f>
        <v>-286.59999999999854</v>
      </c>
    </row>
    <row r="116" spans="1:9" ht="51">
      <c r="A116" s="89" t="s">
        <v>246</v>
      </c>
      <c r="B116" s="40" t="s">
        <v>173</v>
      </c>
      <c r="C116" s="40"/>
      <c r="D116" s="19" t="s">
        <v>168</v>
      </c>
      <c r="E116" s="19" t="s">
        <v>174</v>
      </c>
      <c r="F116" s="44"/>
      <c r="G116" s="22">
        <f>G117+G119+G121</f>
        <v>11477</v>
      </c>
      <c r="H116" s="22">
        <f>H117+H119+H121</f>
        <v>11190.400000000001</v>
      </c>
      <c r="I116" s="10">
        <f t="shared" si="7"/>
        <v>-286.59999999999854</v>
      </c>
    </row>
    <row r="117" spans="1:9" ht="27.75" customHeight="1">
      <c r="A117" s="90" t="s">
        <v>247</v>
      </c>
      <c r="B117" s="70" t="s">
        <v>176</v>
      </c>
      <c r="C117" s="70"/>
      <c r="D117" s="36" t="s">
        <v>168</v>
      </c>
      <c r="E117" s="36" t="s">
        <v>177</v>
      </c>
      <c r="F117" s="91"/>
      <c r="G117" s="37">
        <f>G118</f>
        <v>2035.5</v>
      </c>
      <c r="H117" s="37">
        <f>H118</f>
        <v>2001.9</v>
      </c>
      <c r="I117" s="10">
        <f t="shared" si="7"/>
        <v>-33.59999999999991</v>
      </c>
    </row>
    <row r="118" spans="1:9" ht="51">
      <c r="A118" s="89" t="s">
        <v>248</v>
      </c>
      <c r="B118" s="40" t="s">
        <v>36</v>
      </c>
      <c r="C118" s="40"/>
      <c r="D118" s="19" t="s">
        <v>168</v>
      </c>
      <c r="E118" s="19" t="s">
        <v>177</v>
      </c>
      <c r="F118" s="19" t="s">
        <v>37</v>
      </c>
      <c r="G118" s="22">
        <v>2035.5</v>
      </c>
      <c r="H118" s="22">
        <v>2001.9</v>
      </c>
      <c r="I118" s="10">
        <f t="shared" si="7"/>
        <v>-33.59999999999991</v>
      </c>
    </row>
    <row r="119" spans="1:9" ht="38.25">
      <c r="A119" s="92" t="s">
        <v>249</v>
      </c>
      <c r="B119" s="45" t="s">
        <v>231</v>
      </c>
      <c r="C119" s="45"/>
      <c r="D119" s="36" t="s">
        <v>168</v>
      </c>
      <c r="E119" s="25" t="s">
        <v>178</v>
      </c>
      <c r="F119" s="93"/>
      <c r="G119" s="27">
        <f>G120</f>
        <v>2810.1</v>
      </c>
      <c r="H119" s="27">
        <f>H120</f>
        <v>2766.8</v>
      </c>
      <c r="I119" s="10">
        <f t="shared" si="7"/>
        <v>-43.29999999999973</v>
      </c>
    </row>
    <row r="120" spans="1:9" ht="51">
      <c r="A120" s="89" t="s">
        <v>250</v>
      </c>
      <c r="B120" s="40" t="s">
        <v>36</v>
      </c>
      <c r="C120" s="40"/>
      <c r="D120" s="19" t="s">
        <v>168</v>
      </c>
      <c r="E120" s="19" t="s">
        <v>178</v>
      </c>
      <c r="F120" s="19" t="s">
        <v>37</v>
      </c>
      <c r="G120" s="22">
        <v>2810.1</v>
      </c>
      <c r="H120" s="22">
        <v>2766.8</v>
      </c>
      <c r="I120" s="10">
        <f t="shared" si="7"/>
        <v>-43.29999999999973</v>
      </c>
    </row>
    <row r="121" spans="1:9" ht="28.5" customHeight="1">
      <c r="A121" s="92" t="s">
        <v>251</v>
      </c>
      <c r="B121" s="45" t="s">
        <v>179</v>
      </c>
      <c r="C121" s="45"/>
      <c r="D121" s="36" t="s">
        <v>168</v>
      </c>
      <c r="E121" s="25" t="s">
        <v>180</v>
      </c>
      <c r="F121" s="93"/>
      <c r="G121" s="27">
        <f>G122</f>
        <v>6631.4</v>
      </c>
      <c r="H121" s="27">
        <f>H122</f>
        <v>6421.7</v>
      </c>
      <c r="I121" s="10">
        <f t="shared" si="7"/>
        <v>-209.69999999999982</v>
      </c>
    </row>
    <row r="122" spans="1:9" ht="51">
      <c r="A122" s="89" t="s">
        <v>252</v>
      </c>
      <c r="B122" s="40" t="s">
        <v>36</v>
      </c>
      <c r="C122" s="40"/>
      <c r="D122" s="19" t="s">
        <v>168</v>
      </c>
      <c r="E122" s="19" t="s">
        <v>180</v>
      </c>
      <c r="F122" s="19" t="s">
        <v>37</v>
      </c>
      <c r="G122" s="22">
        <v>6631.4</v>
      </c>
      <c r="H122" s="22">
        <v>6421.7</v>
      </c>
      <c r="I122" s="10">
        <f t="shared" si="7"/>
        <v>-209.69999999999982</v>
      </c>
    </row>
    <row r="123" spans="1:9" ht="20.25" customHeight="1">
      <c r="A123" s="78" t="s">
        <v>163</v>
      </c>
      <c r="B123" s="65" t="s">
        <v>156</v>
      </c>
      <c r="C123" s="65"/>
      <c r="D123" s="62" t="s">
        <v>254</v>
      </c>
      <c r="E123" s="62"/>
      <c r="F123" s="62"/>
      <c r="G123" s="66">
        <f aca="true" t="shared" si="9" ref="G123:H126">G124</f>
        <v>1020</v>
      </c>
      <c r="H123" s="66">
        <f t="shared" si="9"/>
        <v>999.9</v>
      </c>
      <c r="I123" s="10">
        <f t="shared" si="4"/>
        <v>-20.100000000000023</v>
      </c>
    </row>
    <row r="124" spans="1:9" ht="12.75" customHeight="1">
      <c r="A124" s="86" t="s">
        <v>166</v>
      </c>
      <c r="B124" s="68" t="s">
        <v>253</v>
      </c>
      <c r="C124" s="68"/>
      <c r="D124" s="44" t="s">
        <v>255</v>
      </c>
      <c r="E124" s="44"/>
      <c r="F124" s="44"/>
      <c r="G124" s="69">
        <f t="shared" si="9"/>
        <v>1020</v>
      </c>
      <c r="H124" s="69">
        <f t="shared" si="9"/>
        <v>999.9</v>
      </c>
      <c r="I124" s="10">
        <f t="shared" si="4"/>
        <v>-20.100000000000023</v>
      </c>
    </row>
    <row r="125" spans="1:9" ht="27" customHeight="1">
      <c r="A125" s="72" t="s">
        <v>169</v>
      </c>
      <c r="B125" s="40" t="s">
        <v>158</v>
      </c>
      <c r="C125" s="40"/>
      <c r="D125" s="19" t="s">
        <v>255</v>
      </c>
      <c r="E125" s="19" t="s">
        <v>159</v>
      </c>
      <c r="F125" s="19"/>
      <c r="G125" s="22">
        <f t="shared" si="9"/>
        <v>1020</v>
      </c>
      <c r="H125" s="22">
        <f t="shared" si="9"/>
        <v>999.9</v>
      </c>
      <c r="I125" s="10">
        <f t="shared" si="4"/>
        <v>-20.100000000000023</v>
      </c>
    </row>
    <row r="126" spans="1:9" ht="54" customHeight="1">
      <c r="A126" s="75" t="s">
        <v>172</v>
      </c>
      <c r="B126" s="70" t="s">
        <v>161</v>
      </c>
      <c r="C126" s="70"/>
      <c r="D126" s="36" t="s">
        <v>255</v>
      </c>
      <c r="E126" s="36" t="s">
        <v>162</v>
      </c>
      <c r="F126" s="36"/>
      <c r="G126" s="37">
        <f t="shared" si="9"/>
        <v>1020</v>
      </c>
      <c r="H126" s="37">
        <f t="shared" si="9"/>
        <v>999.9</v>
      </c>
      <c r="I126" s="10">
        <f t="shared" si="4"/>
        <v>-20.100000000000023</v>
      </c>
    </row>
    <row r="127" spans="1:9" ht="27.75" customHeight="1">
      <c r="A127" s="72" t="s">
        <v>175</v>
      </c>
      <c r="B127" s="24" t="s">
        <v>292</v>
      </c>
      <c r="C127" s="46"/>
      <c r="D127" s="19" t="s">
        <v>255</v>
      </c>
      <c r="E127" s="19" t="s">
        <v>162</v>
      </c>
      <c r="F127" s="113" t="s">
        <v>284</v>
      </c>
      <c r="G127" s="22">
        <v>1020</v>
      </c>
      <c r="H127" s="22">
        <v>999.9</v>
      </c>
      <c r="I127" s="10">
        <f t="shared" si="4"/>
        <v>-20.100000000000023</v>
      </c>
    </row>
    <row r="128" spans="1:9" ht="30">
      <c r="A128" s="81" t="s">
        <v>256</v>
      </c>
      <c r="B128" s="61" t="s">
        <v>257</v>
      </c>
      <c r="C128" s="61"/>
      <c r="D128" s="12" t="s">
        <v>258</v>
      </c>
      <c r="E128" s="82"/>
      <c r="F128" s="82"/>
      <c r="G128" s="14">
        <f aca="true" t="shared" si="10" ref="G128:H131">G129</f>
        <v>1459.8</v>
      </c>
      <c r="H128" s="14">
        <f t="shared" si="10"/>
        <v>1401.4</v>
      </c>
      <c r="I128" s="10">
        <f>H128-G128</f>
        <v>-58.399999999999864</v>
      </c>
    </row>
    <row r="129" spans="1:9" ht="25.5">
      <c r="A129" s="76" t="s">
        <v>259</v>
      </c>
      <c r="B129" s="63" t="s">
        <v>149</v>
      </c>
      <c r="C129" s="63"/>
      <c r="D129" s="15" t="s">
        <v>260</v>
      </c>
      <c r="E129" s="85"/>
      <c r="F129" s="85"/>
      <c r="G129" s="18">
        <f t="shared" si="10"/>
        <v>1459.8</v>
      </c>
      <c r="H129" s="18">
        <f t="shared" si="10"/>
        <v>1401.4</v>
      </c>
      <c r="I129" s="10">
        <f>H129-G129</f>
        <v>-58.399999999999864</v>
      </c>
    </row>
    <row r="130" spans="1:9" ht="51">
      <c r="A130" s="72" t="s">
        <v>261</v>
      </c>
      <c r="B130" s="40" t="s">
        <v>150</v>
      </c>
      <c r="C130" s="40"/>
      <c r="D130" s="19" t="s">
        <v>260</v>
      </c>
      <c r="E130" s="19" t="s">
        <v>151</v>
      </c>
      <c r="F130" s="19"/>
      <c r="G130" s="22">
        <f t="shared" si="10"/>
        <v>1459.8</v>
      </c>
      <c r="H130" s="22">
        <f t="shared" si="10"/>
        <v>1401.4</v>
      </c>
      <c r="I130" s="10">
        <f>H130-G130</f>
        <v>-58.399999999999864</v>
      </c>
    </row>
    <row r="131" spans="1:9" ht="38.25">
      <c r="A131" s="75" t="s">
        <v>262</v>
      </c>
      <c r="B131" s="45" t="s">
        <v>152</v>
      </c>
      <c r="C131" s="45"/>
      <c r="D131" s="36" t="s">
        <v>260</v>
      </c>
      <c r="E131" s="25" t="s">
        <v>153</v>
      </c>
      <c r="F131" s="25"/>
      <c r="G131" s="27">
        <f t="shared" si="10"/>
        <v>1459.8</v>
      </c>
      <c r="H131" s="27">
        <f t="shared" si="10"/>
        <v>1401.4</v>
      </c>
      <c r="I131" s="10">
        <f>H131-G131</f>
        <v>-58.399999999999864</v>
      </c>
    </row>
    <row r="132" spans="1:9" ht="27.75" customHeight="1">
      <c r="A132" s="72" t="s">
        <v>263</v>
      </c>
      <c r="B132" s="24" t="s">
        <v>292</v>
      </c>
      <c r="C132" s="40"/>
      <c r="D132" s="19" t="s">
        <v>260</v>
      </c>
      <c r="E132" s="19" t="s">
        <v>153</v>
      </c>
      <c r="F132" s="113" t="s">
        <v>284</v>
      </c>
      <c r="G132" s="22">
        <v>1459.8</v>
      </c>
      <c r="H132" s="22">
        <v>1401.4</v>
      </c>
      <c r="I132" s="10">
        <f>H132-G132</f>
        <v>-58.399999999999864</v>
      </c>
    </row>
    <row r="133" spans="1:9" ht="15.75">
      <c r="A133" s="122" t="s">
        <v>181</v>
      </c>
      <c r="B133" s="123"/>
      <c r="C133" s="94"/>
      <c r="D133" s="6"/>
      <c r="E133" s="48"/>
      <c r="F133" s="48"/>
      <c r="G133" s="95">
        <f>G7+G46+G51+G60+G88+G102+G123+G128+G107</f>
        <v>104189.2</v>
      </c>
      <c r="H133" s="95">
        <f>H7+H46+H51+H60+H88+H102+H123+H128+H107</f>
        <v>102036.69999999998</v>
      </c>
      <c r="I133" s="10">
        <f t="shared" si="4"/>
        <v>-2152.5000000000146</v>
      </c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</sheetData>
  <sheetProtection/>
  <mergeCells count="10">
    <mergeCell ref="A1:I1"/>
    <mergeCell ref="C4:C5"/>
    <mergeCell ref="B4:B5"/>
    <mergeCell ref="A4:A5"/>
    <mergeCell ref="A2:I2"/>
    <mergeCell ref="I4:I5"/>
    <mergeCell ref="A133:B133"/>
    <mergeCell ref="D4:F4"/>
    <mergeCell ref="G4:G5"/>
    <mergeCell ref="H4:H5"/>
  </mergeCells>
  <printOptions/>
  <pageMargins left="0.8267716535433072" right="0.15748031496062992" top="0.35433070866141736" bottom="0.1968503937007874" header="0.2362204724409449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KORNEV</cp:lastModifiedBy>
  <cp:lastPrinted>2013-01-28T08:10:38Z</cp:lastPrinted>
  <dcterms:created xsi:type="dcterms:W3CDTF">2008-01-23T11:33:54Z</dcterms:created>
  <dcterms:modified xsi:type="dcterms:W3CDTF">2013-03-01T16:27:42Z</dcterms:modified>
  <cp:category/>
  <cp:version/>
  <cp:contentType/>
  <cp:contentStatus/>
</cp:coreProperties>
</file>